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工水-会計\経営分析\R2\"/>
    </mc:Choice>
  </mc:AlternateContent>
  <workbookProtection workbookAlgorithmName="SHA-512" workbookHashValue="4ZA2madzzNhVDbEENiYFayMYPEVtYxTR4hYmEGtc5DHOza1DtMwLWUPJ+9BF756Wjvn/r0399caZnJrSvpKWuw==" workbookSaltValue="Fb0vYO3pvIIiAPeeXNGRY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I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<sst xmlns="http://schemas.openxmlformats.org/spreadsheetml/2006/main" count="262" uniqueCount="107">
  <si>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</si>
  <si>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</si>
  <si>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</si>
  <si>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</si>
  <si>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</si>
  <si>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</si>
  <si>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</si>
  <si>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</si>
  <si>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</si>
  <si>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</si>
  <si>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</si>
  <si>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</si>
  <si>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</si>
  <si>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</si>
  <si>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</si>
  <si>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</si>
  <si>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</si>
  <si>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</si>
  <si>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</si>
  <si>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</si>
  <si>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</si>
  <si>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</si>
  <si>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</si>
  <si>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</si>
  <si>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</si>
  <si>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</si>
  <si>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</si>
  <si>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</si>
  <si>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</si>
  <si>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</si>
  <si>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</si>
  <si>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</si>
  <si>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</si>
  <si>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</si>
  <si>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</si>
  <si>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</si>
  <si>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</si>
  <si>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</si>
  <si>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</si>
  <si>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</si>
  <si>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</si>
  <si>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</si>
  <si>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</si>
  <si>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</si>
  <si>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</si>
  <si>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</si>
  <si>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</si>
  <si>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</si>
  <si>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</si>
  <si>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</si>
  <si>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</si>
  <si>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</si>
  <si>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</si>
  <si>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</si>
  <si>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</si>
  <si>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</si>
  <si>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</si>
  <si>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</si>
  <si>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</si>
  <si>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</si>
  <si>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</si>
  <si>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</si>
  <si>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</si>
  <si>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</si>
  <si>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</si>
  <si>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</si>
  <si>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</si>
  <si>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</si>
  <si>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</si>
  <si>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</si>
  <si>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</si>
  <si>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</si>
  <si>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</si>
  <si>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</si>
  <si>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</si>
  <si>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</si>
  <si>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</si>
  <si>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</si>
  <si>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</si>
  <si>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</si>
  <si>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</si>
  <si>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</si>
  <si>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</si>
  <si>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</si>
  <si>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</si>
  <si>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</si>
  <si>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</si>
  <si>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</si>
  <si>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</si>
  <si>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</si>
  <si>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</si>
  <si>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</si>
  <si>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</si>
  <si>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</si>
  <si>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</si>
  <si>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</si>
  <si>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</si>
  <si>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</si>
  <si>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</si>
  <si>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</si>
  <si>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</si>
  <si>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</si>
  <si>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</si>
  <si>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</si>
  <si>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が策定している経営戦略（H30年～R9年度）では、財政計画においては経営基盤の強化を図ることとし、更新・耐震化の為の資金を確保することと積極的に繰上償還を行い企業債を減少することを柱としている。又投資計画においては、アセットマネジメント計画に基づき重要度・優先順位を反映した計画的な投資を行うこととしている。
　令和２年度の進捗状況は概ね経営戦略に沿ったもので、新宮・柳瀬水系は経費削減に努め利益を建設改良積立金に計画的に積立て更新投資等に充てる財源を確保している。又富郷水系については今年度も繰上償還を実施し企業債残高を減らすことで支払利息等経費の削減に努めた。今後は経営戦略の進捗管理において見直しを検討し、継続して安定した工業用水の供給と健全で継続可能な事業経営に取り組んでいく予定である。</t>
    <rPh sb="1" eb="3">
      <t>ホンシ</t>
    </rPh>
    <rPh sb="3" eb="6">
      <t>コウギョウヨウ</t>
    </rPh>
    <rPh sb="6" eb="8">
      <t>スイドウ</t>
    </rPh>
    <rPh sb="8" eb="10">
      <t>ジギョウ</t>
    </rPh>
    <rPh sb="11" eb="13">
      <t>サクテイ</t>
    </rPh>
    <rPh sb="17" eb="19">
      <t>ケイエイ</t>
    </rPh>
    <rPh sb="19" eb="21">
      <t>センリャク</t>
    </rPh>
    <rPh sb="25" eb="26">
      <t>ネン</t>
    </rPh>
    <rPh sb="29" eb="31">
      <t>ネンド</t>
    </rPh>
    <rPh sb="35" eb="37">
      <t>ザイセイ</t>
    </rPh>
    <rPh sb="37" eb="39">
      <t>ケイカク</t>
    </rPh>
    <rPh sb="44" eb="46">
      <t>ケイエイ</t>
    </rPh>
    <rPh sb="46" eb="48">
      <t>キバン</t>
    </rPh>
    <rPh sb="49" eb="51">
      <t>キョウカ</t>
    </rPh>
    <rPh sb="52" eb="53">
      <t>ハカ</t>
    </rPh>
    <rPh sb="59" eb="61">
      <t>コウシン</t>
    </rPh>
    <rPh sb="62" eb="65">
      <t>タイシンカ</t>
    </rPh>
    <rPh sb="66" eb="67">
      <t>タメ</t>
    </rPh>
    <rPh sb="68" eb="70">
      <t>シキン</t>
    </rPh>
    <rPh sb="71" eb="73">
      <t>カクホ</t>
    </rPh>
    <rPh sb="78" eb="81">
      <t>セッキョクテキ</t>
    </rPh>
    <rPh sb="82" eb="84">
      <t>クリアゲ</t>
    </rPh>
    <rPh sb="84" eb="86">
      <t>ショウカン</t>
    </rPh>
    <rPh sb="87" eb="88">
      <t>オコナ</t>
    </rPh>
    <rPh sb="89" eb="91">
      <t>キギョウ</t>
    </rPh>
    <rPh sb="91" eb="92">
      <t>サイ</t>
    </rPh>
    <rPh sb="93" eb="95">
      <t>ゲンショウ</t>
    </rPh>
    <rPh sb="100" eb="101">
      <t>ハシラ</t>
    </rPh>
    <rPh sb="107" eb="108">
      <t>マタ</t>
    </rPh>
    <rPh sb="108" eb="110">
      <t>トウシ</t>
    </rPh>
    <rPh sb="110" eb="112">
      <t>ケイカク</t>
    </rPh>
    <rPh sb="128" eb="130">
      <t>ケイカク</t>
    </rPh>
    <rPh sb="131" eb="132">
      <t>モト</t>
    </rPh>
    <rPh sb="134" eb="137">
      <t>ジュウヨウド</t>
    </rPh>
    <rPh sb="138" eb="140">
      <t>ユウセン</t>
    </rPh>
    <rPh sb="140" eb="142">
      <t>ジュンイ</t>
    </rPh>
    <rPh sb="143" eb="145">
      <t>ハンエイ</t>
    </rPh>
    <rPh sb="147" eb="150">
      <t>ケイカクテキ</t>
    </rPh>
    <rPh sb="151" eb="153">
      <t>トウシ</t>
    </rPh>
    <rPh sb="154" eb="155">
      <t>オコナ</t>
    </rPh>
    <rPh sb="166" eb="168">
      <t>レイワ</t>
    </rPh>
    <rPh sb="172" eb="176">
      <t>シンチョクジョウキョウ</t>
    </rPh>
    <rPh sb="177" eb="178">
      <t>オオム</t>
    </rPh>
    <rPh sb="179" eb="181">
      <t>ケイエイ</t>
    </rPh>
    <rPh sb="181" eb="183">
      <t>センリャク</t>
    </rPh>
    <rPh sb="184" eb="185">
      <t>ソ</t>
    </rPh>
    <rPh sb="191" eb="193">
      <t>シングウ</t>
    </rPh>
    <rPh sb="194" eb="196">
      <t>ヤナセ</t>
    </rPh>
    <rPh sb="196" eb="198">
      <t>スイケイ</t>
    </rPh>
    <rPh sb="199" eb="203">
      <t>ケイヒサクゲン</t>
    </rPh>
    <rPh sb="204" eb="205">
      <t>ツト</t>
    </rPh>
    <rPh sb="206" eb="208">
      <t>リエキ</t>
    </rPh>
    <rPh sb="209" eb="216">
      <t>ケンセツカイリョウツミタテキン</t>
    </rPh>
    <rPh sb="217" eb="220">
      <t>ケイカクテキ</t>
    </rPh>
    <rPh sb="221" eb="223">
      <t>ツミタ</t>
    </rPh>
    <rPh sb="224" eb="226">
      <t>コウシン</t>
    </rPh>
    <rPh sb="226" eb="228">
      <t>トウシ</t>
    </rPh>
    <rPh sb="228" eb="229">
      <t>トウ</t>
    </rPh>
    <rPh sb="230" eb="231">
      <t>ア</t>
    </rPh>
    <rPh sb="233" eb="235">
      <t>ザイゲン</t>
    </rPh>
    <rPh sb="236" eb="238">
      <t>カクホ</t>
    </rPh>
    <rPh sb="243" eb="244">
      <t>マタ</t>
    </rPh>
    <rPh sb="244" eb="246">
      <t>トミサト</t>
    </rPh>
    <rPh sb="246" eb="248">
      <t>スイケイ</t>
    </rPh>
    <rPh sb="253" eb="256">
      <t>コンネンド</t>
    </rPh>
    <rPh sb="257" eb="259">
      <t>クリアゲ</t>
    </rPh>
    <rPh sb="259" eb="261">
      <t>ショウカン</t>
    </rPh>
    <rPh sb="262" eb="264">
      <t>ジッシ</t>
    </rPh>
    <rPh sb="265" eb="267">
      <t>キギョウ</t>
    </rPh>
    <rPh sb="267" eb="268">
      <t>サイ</t>
    </rPh>
    <rPh sb="268" eb="270">
      <t>ザンダカ</t>
    </rPh>
    <rPh sb="271" eb="272">
      <t>ヘ</t>
    </rPh>
    <rPh sb="277" eb="279">
      <t>シハライ</t>
    </rPh>
    <rPh sb="279" eb="281">
      <t>リソク</t>
    </rPh>
    <rPh sb="281" eb="282">
      <t>トウ</t>
    </rPh>
    <rPh sb="282" eb="284">
      <t>ケイヒ</t>
    </rPh>
    <rPh sb="285" eb="287">
      <t>サクゲン</t>
    </rPh>
    <rPh sb="288" eb="289">
      <t>ツト</t>
    </rPh>
    <rPh sb="292" eb="294">
      <t>コンゴ</t>
    </rPh>
    <rPh sb="295" eb="297">
      <t>ケイエイ</t>
    </rPh>
    <rPh sb="297" eb="299">
      <t>センリャク</t>
    </rPh>
    <rPh sb="300" eb="302">
      <t>シンチョク</t>
    </rPh>
    <rPh sb="302" eb="304">
      <t>カンリ</t>
    </rPh>
    <rPh sb="308" eb="310">
      <t>ミナオ</t>
    </rPh>
    <rPh sb="316" eb="318">
      <t>ケイゾク</t>
    </rPh>
    <rPh sb="320" eb="322">
      <t>アンテイ</t>
    </rPh>
    <rPh sb="324" eb="327">
      <t>コウギョウヨウ</t>
    </rPh>
    <rPh sb="327" eb="328">
      <t>ミズ</t>
    </rPh>
    <rPh sb="329" eb="331">
      <t>キョウキュウ</t>
    </rPh>
    <rPh sb="332" eb="334">
      <t>ケンゼン</t>
    </rPh>
    <rPh sb="335" eb="337">
      <t>ケイゾク</t>
    </rPh>
    <rPh sb="337" eb="339">
      <t>カノウ</t>
    </rPh>
    <rPh sb="340" eb="342">
      <t>ジギョウ</t>
    </rPh>
    <rPh sb="342" eb="344">
      <t>ケイエイ</t>
    </rPh>
    <rPh sb="345" eb="346">
      <t>ト</t>
    </rPh>
    <rPh sb="347" eb="348">
      <t>ク</t>
    </rPh>
    <rPh sb="352" eb="354">
      <t>ヨテイ</t>
    </rPh>
    <phoneticPr fontId="5"/>
  </si>
  <si>
    <t>　本市工業用水道事業についてH27年度に作成したアセットマネジメント計画において、施設の更新については事業費の平準化を加味しつつ資産の健全化を図るため、法定耐用年数での更新ではなく実耐用年数での設定をし取組むこととしている。
　「①有形固定資産減価償却償却率」及び「②管路経年化率」共に類似団体平均より低い数値ではあるが経年により右肩上がりであり、特に建設から40年を経過した新宮水系については老朽化が進み更新の必要性が高まっている。
　「③管路更新率」についてこれまで更新実績は無いが、計画において老朽化が進んでいる新宮水系の管路更新についてR13年度から取組む事としており、今後は管路更新のより具体的な事業計画を作成する必要がある。</t>
    <rPh sb="20" eb="22">
      <t>サクセイ</t>
    </rPh>
    <rPh sb="41" eb="43">
      <t>シセツ</t>
    </rPh>
    <rPh sb="44" eb="46">
      <t>コウシン</t>
    </rPh>
    <rPh sb="101" eb="103">
      <t>トリク</t>
    </rPh>
    <rPh sb="116" eb="122">
      <t>ユウケイコテイシサン</t>
    </rPh>
    <rPh sb="122" eb="126">
      <t>ゲンカショウキャク</t>
    </rPh>
    <rPh sb="126" eb="129">
      <t>ショウキャクリツ</t>
    </rPh>
    <rPh sb="130" eb="131">
      <t>オヨ</t>
    </rPh>
    <rPh sb="134" eb="136">
      <t>カンロ</t>
    </rPh>
    <rPh sb="136" eb="138">
      <t>ケイネン</t>
    </rPh>
    <rPh sb="139" eb="140">
      <t>リツ</t>
    </rPh>
    <rPh sb="141" eb="142">
      <t>トモ</t>
    </rPh>
    <rPh sb="143" eb="145">
      <t>ルイジ</t>
    </rPh>
    <rPh sb="145" eb="147">
      <t>ダンタイ</t>
    </rPh>
    <rPh sb="147" eb="149">
      <t>ヘイキン</t>
    </rPh>
    <rPh sb="160" eb="162">
      <t>ケイネン</t>
    </rPh>
    <rPh sb="165" eb="167">
      <t>ミギカタ</t>
    </rPh>
    <rPh sb="167" eb="168">
      <t>ア</t>
    </rPh>
    <rPh sb="174" eb="175">
      <t>トク</t>
    </rPh>
    <rPh sb="188" eb="190">
      <t>シングウ</t>
    </rPh>
    <rPh sb="190" eb="192">
      <t>スイケイ</t>
    </rPh>
    <rPh sb="197" eb="200">
      <t>ロウキュウカ</t>
    </rPh>
    <rPh sb="201" eb="202">
      <t>スス</t>
    </rPh>
    <rPh sb="203" eb="205">
      <t>コウシン</t>
    </rPh>
    <rPh sb="206" eb="209">
      <t>ヒツヨウセイ</t>
    </rPh>
    <rPh sb="210" eb="211">
      <t>タカ</t>
    </rPh>
    <rPh sb="221" eb="223">
      <t>カンロ</t>
    </rPh>
    <rPh sb="223" eb="225">
      <t>コウシン</t>
    </rPh>
    <rPh sb="225" eb="226">
      <t>リツ</t>
    </rPh>
    <rPh sb="235" eb="237">
      <t>コウシン</t>
    </rPh>
    <rPh sb="237" eb="239">
      <t>ジッセキ</t>
    </rPh>
    <rPh sb="240" eb="241">
      <t>ナ</t>
    </rPh>
    <rPh sb="244" eb="246">
      <t>ケイカク</t>
    </rPh>
    <rPh sb="250" eb="253">
      <t>ロウキュウカ</t>
    </rPh>
    <rPh sb="254" eb="255">
      <t>スス</t>
    </rPh>
    <rPh sb="259" eb="261">
      <t>シングウスイケイヒツヨウ</t>
    </rPh>
    <rPh sb="292" eb="294">
      <t>カンロ</t>
    </rPh>
    <rPh sb="294" eb="296">
      <t>コウシン</t>
    </rPh>
    <rPh sb="299" eb="301">
      <t>グタイ</t>
    </rPh>
    <rPh sb="301" eb="302">
      <t>テキ</t>
    </rPh>
    <rPh sb="303" eb="305">
      <t>ジギョウ</t>
    </rPh>
    <rPh sb="308" eb="310">
      <t>サクセイ</t>
    </rPh>
    <phoneticPr fontId="5"/>
  </si>
  <si>
    <t>　本市工業用水事業は水源であるダム別に新宮水系・柳瀬水系・富郷水系の３水系があり、それぞれに責任水量制の料金を設定し経営を行っているが、分析数値はこれら３水系をまとめた数値である。
　「①経常収支比率」は類似団体の平均より良く昨年度より上昇しており、給水収益で維持管理費を賄えており効率的で安定した経営が行われている。
　「③流動比率」は企業債の償還終期が到来し流動負債が減少している事と利益を計画的に建設改良積立金に積立ている事で流動資産が増えている為大幅に増加している。　
　「④企業債残高対給水収益比率」は繰上償還を行い企業債残高を減らしている為減少しているが、依然として類似団体平均値の倍以上であるため、今後も継続して減少に努める必要がある。
　「⑤料金回収率」の微増、「⑥給水原価」の微減は費用の減少に伴うもので、今後も経費削減に努めて更新投資等に充てる財源を計画的に確保していく必要がある。
　業務の効率を示す「⑦施設利用率」「⑧契約率」については横ばい状態であり,当市の基幹産業が製紙産業であるため類似団体平均値と比べ高水準で推移している。</t>
    <rPh sb="1" eb="2">
      <t>ホン</t>
    </rPh>
    <rPh sb="2" eb="3">
      <t>シ</t>
    </rPh>
    <rPh sb="3" eb="5">
      <t>コウギョウ</t>
    </rPh>
    <rPh sb="5" eb="7">
      <t>ヨウスイ</t>
    </rPh>
    <rPh sb="7" eb="9">
      <t>ジギョウ</t>
    </rPh>
    <rPh sb="10" eb="12">
      <t>スイゲン</t>
    </rPh>
    <rPh sb="17" eb="18">
      <t>ベツ</t>
    </rPh>
    <rPh sb="19" eb="21">
      <t>シングウ</t>
    </rPh>
    <rPh sb="21" eb="23">
      <t>スイケイ</t>
    </rPh>
    <rPh sb="24" eb="26">
      <t>ヤナセ</t>
    </rPh>
    <rPh sb="26" eb="28">
      <t>スイケイ</t>
    </rPh>
    <rPh sb="29" eb="31">
      <t>トミサト</t>
    </rPh>
    <rPh sb="31" eb="33">
      <t>スイケイ</t>
    </rPh>
    <rPh sb="35" eb="37">
      <t>スイケイ</t>
    </rPh>
    <rPh sb="46" eb="48">
      <t>セキニン</t>
    </rPh>
    <rPh sb="48" eb="50">
      <t>スイリョウ</t>
    </rPh>
    <rPh sb="50" eb="51">
      <t>セイ</t>
    </rPh>
    <rPh sb="52" eb="54">
      <t>リョウキン</t>
    </rPh>
    <rPh sb="55" eb="57">
      <t>セッテイ</t>
    </rPh>
    <rPh sb="58" eb="60">
      <t>ケイエイ</t>
    </rPh>
    <rPh sb="61" eb="62">
      <t>オコナ</t>
    </rPh>
    <rPh sb="68" eb="70">
      <t>ブンセキ</t>
    </rPh>
    <rPh sb="70" eb="72">
      <t>スウチ</t>
    </rPh>
    <rPh sb="84" eb="86">
      <t>スウチ</t>
    </rPh>
    <rPh sb="94" eb="100">
      <t>ケイジョウシュウシヒリツ</t>
    </rPh>
    <rPh sb="125" eb="127">
      <t>キュウスイ</t>
    </rPh>
    <rPh sb="127" eb="129">
      <t>シュウエキ</t>
    </rPh>
    <rPh sb="130" eb="132">
      <t>イジ</t>
    </rPh>
    <rPh sb="132" eb="134">
      <t>カンリ</t>
    </rPh>
    <rPh sb="134" eb="135">
      <t>ヒ</t>
    </rPh>
    <rPh sb="136" eb="137">
      <t>マカナ</t>
    </rPh>
    <rPh sb="169" eb="171">
      <t>キギョウ</t>
    </rPh>
    <rPh sb="171" eb="172">
      <t>サイ</t>
    </rPh>
    <rPh sb="173" eb="175">
      <t>ショウカン</t>
    </rPh>
    <rPh sb="175" eb="177">
      <t>シュウキ</t>
    </rPh>
    <rPh sb="178" eb="180">
      <t>トウライ</t>
    </rPh>
    <rPh sb="181" eb="183">
      <t>リュウドウ</t>
    </rPh>
    <rPh sb="183" eb="185">
      <t>フサイ</t>
    </rPh>
    <rPh sb="194" eb="196">
      <t>リエキ</t>
    </rPh>
    <rPh sb="197" eb="200">
      <t>ケイカクテキ</t>
    </rPh>
    <rPh sb="209" eb="211">
      <t>ツミタ</t>
    </rPh>
    <rPh sb="214" eb="215">
      <t>コト</t>
    </rPh>
    <rPh sb="216" eb="218">
      <t>リュウドウ</t>
    </rPh>
    <rPh sb="218" eb="220">
      <t>シサン</t>
    </rPh>
    <rPh sb="221" eb="222">
      <t>フ</t>
    </rPh>
    <rPh sb="226" eb="227">
      <t>タメ</t>
    </rPh>
    <rPh sb="227" eb="229">
      <t>オオハバ</t>
    </rPh>
    <rPh sb="230" eb="232">
      <t>ゾウカ</t>
    </rPh>
    <rPh sb="276" eb="278">
      <t>ゲンショウ</t>
    </rPh>
    <rPh sb="336" eb="338">
      <t>ビゾウ</t>
    </rPh>
    <rPh sb="341" eb="343">
      <t>キュウスイ</t>
    </rPh>
    <rPh sb="343" eb="345">
      <t>ゲンカ</t>
    </rPh>
    <rPh sb="347" eb="349">
      <t>ビゲン</t>
    </rPh>
    <rPh sb="350" eb="352">
      <t>ヒヨウ</t>
    </rPh>
    <rPh sb="353" eb="355">
      <t>ゲンショウ</t>
    </rPh>
    <rPh sb="356" eb="357">
      <t>トモナ</t>
    </rPh>
    <rPh sb="365" eb="367">
      <t>ケイヒ</t>
    </rPh>
    <rPh sb="367" eb="369">
      <t>サクゲン</t>
    </rPh>
    <rPh sb="370" eb="371">
      <t>ツト</t>
    </rPh>
    <rPh sb="373" eb="375">
      <t>コウシン</t>
    </rPh>
    <rPh sb="377" eb="378">
      <t>トウ</t>
    </rPh>
    <rPh sb="379" eb="380">
      <t>ア</t>
    </rPh>
    <rPh sb="382" eb="384">
      <t>ザイゲン</t>
    </rPh>
    <rPh sb="385" eb="388">
      <t>ケイカクテキ</t>
    </rPh>
    <rPh sb="389" eb="391">
      <t>カクホ</t>
    </rPh>
    <rPh sb="403" eb="405">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</si>
</sst>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49" fontId="6" fillId="0" borderId="8"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56.23</c:v>
                </c:pt>
                <c:pt idx="1">
                  <c:v>57.36</c:v>
                </c:pt>
                <c:pt idx="2">
                  <c:v>58.48</c:v>
                </c:pt>
                <c:pt idx="3">
                  <c:v>58.94</c:v>
                </c:pt>
                <c:pt idx="4">
                  <c:v>59.94</c:v>
                </c:pt>
              </c:numCache>
            </c:numRef>
          </c:val>
          <c:extLst>
            <c:ext xmlns:c16="http://schemas.microsoft.com/office/drawing/2014/chart" uri="{C3380CC4-5D6E-409C-BE32-E72D297353CC}">
              <c16:uniqueId val="{00000000-B3CA-4B14-B34C-9DCBD9C5DB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B3CA-4B14-B34C-9DCBD9C5DB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0-4FAE-95D2-A0C9734CCE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8C10-4FAE-95D2-A0C9734CCE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149.51</c:v>
                </c:pt>
                <c:pt idx="1">
                  <c:v>144.57</c:v>
                </c:pt>
                <c:pt idx="2">
                  <c:v>144.66999999999999</c:v>
                </c:pt>
                <c:pt idx="3">
                  <c:v>134.44</c:v>
                </c:pt>
                <c:pt idx="4">
                  <c:v>137.87</c:v>
                </c:pt>
              </c:numCache>
            </c:numRef>
          </c:val>
          <c:extLst>
            <c:ext xmlns:c16="http://schemas.microsoft.com/office/drawing/2014/chart" uri="{C3380CC4-5D6E-409C-BE32-E72D297353CC}">
              <c16:uniqueId val="{00000000-28B4-4E7E-8738-8992762DE2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28B4-4E7E-8738-8992762DE2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25.68</c:v>
                </c:pt>
                <c:pt idx="1">
                  <c:v>25.68</c:v>
                </c:pt>
                <c:pt idx="2">
                  <c:v>26.67</c:v>
                </c:pt>
                <c:pt idx="3">
                  <c:v>31.44</c:v>
                </c:pt>
                <c:pt idx="4">
                  <c:v>34.53</c:v>
                </c:pt>
              </c:numCache>
            </c:numRef>
          </c:val>
          <c:extLst>
            <c:ext xmlns:c16="http://schemas.microsoft.com/office/drawing/2014/chart" uri="{C3380CC4-5D6E-409C-BE32-E72D297353CC}">
              <c16:uniqueId val="{00000000-B158-48EC-9141-3A7236A540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B158-48EC-9141-3A7236A540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F7-4BAA-AE4A-3E3621E184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74F7-4BAA-AE4A-3E3621E184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62.86</c:v>
                </c:pt>
                <c:pt idx="1">
                  <c:v>153.62</c:v>
                </c:pt>
                <c:pt idx="2">
                  <c:v>277.44</c:v>
                </c:pt>
                <c:pt idx="3">
                  <c:v>412.22</c:v>
                </c:pt>
                <c:pt idx="4">
                  <c:v>661.82</c:v>
                </c:pt>
              </c:numCache>
            </c:numRef>
          </c:val>
          <c:extLst>
            <c:ext xmlns:c16="http://schemas.microsoft.com/office/drawing/2014/chart" uri="{C3380CC4-5D6E-409C-BE32-E72D297353CC}">
              <c16:uniqueId val="{00000000-330D-4725-B32B-C2E4095E62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330D-4725-B32B-C2E4095E62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666.9</c:v>
                </c:pt>
                <c:pt idx="1">
                  <c:v>629.82000000000005</c:v>
                </c:pt>
                <c:pt idx="2">
                  <c:v>600.54</c:v>
                </c:pt>
                <c:pt idx="3">
                  <c:v>602.80999999999995</c:v>
                </c:pt>
                <c:pt idx="4">
                  <c:v>572.53</c:v>
                </c:pt>
              </c:numCache>
            </c:numRef>
          </c:val>
          <c:extLst>
            <c:ext xmlns:c16="http://schemas.microsoft.com/office/drawing/2014/chart" uri="{C3380CC4-5D6E-409C-BE32-E72D297353CC}">
              <c16:uniqueId val="{00000000-6BC4-4343-86C3-15AFFE0D83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6BC4-4343-86C3-15AFFE0D83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143.07</c:v>
                </c:pt>
                <c:pt idx="1">
                  <c:v>146.33000000000001</c:v>
                </c:pt>
                <c:pt idx="2">
                  <c:v>146.54</c:v>
                </c:pt>
                <c:pt idx="3">
                  <c:v>135.63999999999999</c:v>
                </c:pt>
                <c:pt idx="4">
                  <c:v>139.19999999999999</c:v>
                </c:pt>
              </c:numCache>
            </c:numRef>
          </c:val>
          <c:extLst>
            <c:ext xmlns:c16="http://schemas.microsoft.com/office/drawing/2014/chart" uri="{C3380CC4-5D6E-409C-BE32-E72D297353CC}">
              <c16:uniqueId val="{00000000-3BB1-45CB-A367-5A1A7E6953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3BB1-45CB-A367-5A1A7E6953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10.9</c:v>
                </c:pt>
                <c:pt idx="1">
                  <c:v>10.66</c:v>
                </c:pt>
                <c:pt idx="2">
                  <c:v>10.65</c:v>
                </c:pt>
                <c:pt idx="3">
                  <c:v>10.77</c:v>
                </c:pt>
                <c:pt idx="4">
                  <c:v>10.43</c:v>
                </c:pt>
              </c:numCache>
            </c:numRef>
          </c:val>
          <c:extLst>
            <c:ext xmlns:c16="http://schemas.microsoft.com/office/drawing/2014/chart" uri="{C3380CC4-5D6E-409C-BE32-E72D297353CC}">
              <c16:uniqueId val="{00000000-46D8-48D5-91A4-CB3F550528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46D8-48D5-91A4-CB3F550528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85.21</c:v>
                </c:pt>
                <c:pt idx="1">
                  <c:v>80.75</c:v>
                </c:pt>
                <c:pt idx="2">
                  <c:v>83.13</c:v>
                </c:pt>
                <c:pt idx="3">
                  <c:v>83.98</c:v>
                </c:pt>
                <c:pt idx="4">
                  <c:v>87.16</c:v>
                </c:pt>
              </c:numCache>
            </c:numRef>
          </c:val>
          <c:extLst>
            <c:ext xmlns:c16="http://schemas.microsoft.com/office/drawing/2014/chart" uri="{C3380CC4-5D6E-409C-BE32-E72D297353CC}">
              <c16:uniqueId val="{00000000-F3FD-4ACC-A9BF-F23CE7B3C8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F3FD-4ACC-A9BF-F23CE7B3C8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92.21</c:v>
                </c:pt>
                <c:pt idx="1">
                  <c:v>92.16</c:v>
                </c:pt>
                <c:pt idx="2">
                  <c:v>92.12</c:v>
                </c:pt>
                <c:pt idx="3">
                  <c:v>96.91</c:v>
                </c:pt>
                <c:pt idx="4">
                  <c:v>97.02</c:v>
                </c:pt>
              </c:numCache>
            </c:numRef>
          </c:val>
          <c:extLst>
            <c:ext xmlns:c16="http://schemas.microsoft.com/office/drawing/2014/chart" uri="{C3380CC4-5D6E-409C-BE32-E72D297353CC}">
              <c16:uniqueId val="{00000000-995D-48CD-824C-26AD06171F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995D-48CD-824C-26AD06171F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120" zoomScaleNormal="120" workbookViewId="0">
      <selection activeCell="BW12" sqref="BW1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愛媛県　四国中央市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591600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515637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55.1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573970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149.51</v>
      </c>
      <c r="Y32" s="129"/>
      <c r="Z32" s="129"/>
      <c r="AA32" s="129"/>
      <c r="AB32" s="129"/>
      <c r="AC32" s="129"/>
      <c r="AD32" s="129"/>
      <c r="AE32" s="129"/>
      <c r="AF32" s="129"/>
      <c r="AG32" s="129"/>
      <c r="AH32" s="129"/>
      <c r="AI32" s="129"/>
      <c r="AJ32" s="129"/>
      <c r="AK32" s="129"/>
      <c r="AL32" s="129"/>
      <c r="AM32" s="129"/>
      <c r="AN32" s="129"/>
      <c r="AO32" s="129"/>
      <c r="AP32" s="129"/>
      <c r="AQ32" s="130"/>
      <c r="AR32" s="128">
        <f>データ!U6</f>
        <v>144.57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144.66999999999999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134.44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137.87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62.86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153.62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277.44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412.22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661.82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666.9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629.82000000000005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600.54</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602.80999999999995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572.53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143.07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146.33000000000001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146.54</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135.63999999999999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139.19999999999999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10.9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10.66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10.65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10.77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10.43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85.21</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80.75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83.13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83.98</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87.16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92.21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92.16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92.12</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96.91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97.02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104</v>
      </c>
      <c r="SN68" s="138"/>
      <c r="SO68" s="138"/>
      <c r="SP68" s="138"/>
      <c r="SQ68" s="138"/>
      <c r="SR68" s="138"/>
      <c r="SS68" s="138"/>
      <c r="ST68" s="138"/>
      <c r="SU68" s="138"/>
      <c r="SV68" s="138"/>
      <c r="SW68" s="138"/>
      <c r="SX68" s="138"/>
      <c r="SY68" s="138"/>
      <c r="SZ68" s="138"/>
      <c r="TA68" s="139"/>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x14ac:dyDescent="0.15">
      <c r="A79" s="2"/>
      <c r="B79" s="26"/>
      <c r="C79" s="2"/>
      <c r="D79" s="2"/>
      <c r="E79" s="2"/>
      <c r="F79" s="2"/>
      <c r="G79" s="2"/>
      <c r="H79" s="2"/>
      <c r="I79" s="2"/>
      <c r="J79" s="28"/>
      <c r="K79" s="29"/>
      <c r="L79" s="154"/>
      <c r="M79" s="154"/>
      <c r="N79" s="154"/>
      <c r="O79" s="154"/>
      <c r="P79" s="154"/>
      <c r="Q79" s="154"/>
      <c r="R79" s="154"/>
      <c r="S79" s="154"/>
      <c r="T79" s="154"/>
      <c r="U79" s="154"/>
      <c r="V79" s="154"/>
      <c r="W79" s="154"/>
      <c r="X79" s="155"/>
      <c r="Y79" s="151" t="str">
        <f>データ!$B$10</f>
        <v>H28</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H29</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H30</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R01</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R02</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54"/>
      <c r="FY79" s="154"/>
      <c r="FZ79" s="154"/>
      <c r="GA79" s="154"/>
      <c r="GB79" s="154"/>
      <c r="GC79" s="154"/>
      <c r="GD79" s="154"/>
      <c r="GE79" s="154"/>
      <c r="GF79" s="154"/>
      <c r="GG79" s="154"/>
      <c r="GH79" s="154"/>
      <c r="GI79" s="154"/>
      <c r="GJ79" s="155"/>
      <c r="GK79" s="151" t="str">
        <f>データ!$B$10</f>
        <v>H28</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H29</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H30</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R01</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R02</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54"/>
      <c r="MK79" s="154"/>
      <c r="ML79" s="154"/>
      <c r="MM79" s="154"/>
      <c r="MN79" s="154"/>
      <c r="MO79" s="154"/>
      <c r="MP79" s="154"/>
      <c r="MQ79" s="154"/>
      <c r="MR79" s="154"/>
      <c r="MS79" s="154"/>
      <c r="MT79" s="154"/>
      <c r="MU79" s="154"/>
      <c r="MV79" s="155"/>
      <c r="MW79" s="151" t="str">
        <f>データ!$B$10</f>
        <v>H28</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H29</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H30</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R01</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R02</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50">
        <f>データ!DD6</f>
        <v>56.23</v>
      </c>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f>データ!DE6</f>
        <v>57.36</v>
      </c>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f>データ!DF6</f>
        <v>58.48</v>
      </c>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f>データ!DG6</f>
        <v>58.94</v>
      </c>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f>データ!DH6</f>
        <v>59.94</v>
      </c>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50">
        <f>データ!DO6</f>
        <v>25.68</v>
      </c>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c r="HK80" s="150"/>
      <c r="HL80" s="150">
        <f>データ!DP6</f>
        <v>25.68</v>
      </c>
      <c r="HM80" s="150"/>
      <c r="HN80" s="150"/>
      <c r="HO80" s="150"/>
      <c r="HP80" s="150"/>
      <c r="HQ80" s="150"/>
      <c r="HR80" s="150"/>
      <c r="HS80" s="150"/>
      <c r="HT80" s="150"/>
      <c r="HU80" s="150"/>
      <c r="HV80" s="150"/>
      <c r="HW80" s="150"/>
      <c r="HX80" s="150"/>
      <c r="HY80" s="150"/>
      <c r="HZ80" s="150"/>
      <c r="IA80" s="150"/>
      <c r="IB80" s="150"/>
      <c r="IC80" s="150"/>
      <c r="ID80" s="150"/>
      <c r="IE80" s="150"/>
      <c r="IF80" s="150"/>
      <c r="IG80" s="150"/>
      <c r="IH80" s="150"/>
      <c r="II80" s="150"/>
      <c r="IJ80" s="150"/>
      <c r="IK80" s="150"/>
      <c r="IL80" s="150"/>
      <c r="IM80" s="150">
        <f>データ!DQ6</f>
        <v>26.67</v>
      </c>
      <c r="IN80" s="150"/>
      <c r="IO80" s="150"/>
      <c r="IP80" s="150"/>
      <c r="IQ80" s="150"/>
      <c r="IR80" s="150"/>
      <c r="IS80" s="150"/>
      <c r="IT80" s="150"/>
      <c r="IU80" s="150"/>
      <c r="IV80" s="150"/>
      <c r="IW80" s="150"/>
      <c r="IX80" s="150"/>
      <c r="IY80" s="150"/>
      <c r="IZ80" s="150"/>
      <c r="JA80" s="150"/>
      <c r="JB80" s="150"/>
      <c r="JC80" s="150"/>
      <c r="JD80" s="150"/>
      <c r="JE80" s="150"/>
      <c r="JF80" s="150"/>
      <c r="JG80" s="150"/>
      <c r="JH80" s="150"/>
      <c r="JI80" s="150"/>
      <c r="JJ80" s="150"/>
      <c r="JK80" s="150"/>
      <c r="JL80" s="150"/>
      <c r="JM80" s="150"/>
      <c r="JN80" s="150">
        <f>データ!DR6</f>
        <v>31.44</v>
      </c>
      <c r="JO80" s="150"/>
      <c r="JP80" s="150"/>
      <c r="JQ80" s="150"/>
      <c r="JR80" s="150"/>
      <c r="JS80" s="150"/>
      <c r="JT80" s="150"/>
      <c r="JU80" s="150"/>
      <c r="JV80" s="150"/>
      <c r="JW80" s="150"/>
      <c r="JX80" s="150"/>
      <c r="JY80" s="150"/>
      <c r="JZ80" s="150"/>
      <c r="KA80" s="150"/>
      <c r="KB80" s="150"/>
      <c r="KC80" s="150"/>
      <c r="KD80" s="150"/>
      <c r="KE80" s="150"/>
      <c r="KF80" s="150"/>
      <c r="KG80" s="150"/>
      <c r="KH80" s="150"/>
      <c r="KI80" s="150"/>
      <c r="KJ80" s="150"/>
      <c r="KK80" s="150"/>
      <c r="KL80" s="150"/>
      <c r="KM80" s="150"/>
      <c r="KN80" s="150"/>
      <c r="KO80" s="150">
        <f>データ!DS6</f>
        <v>34.53</v>
      </c>
      <c r="KP80" s="150"/>
      <c r="KQ80" s="150"/>
      <c r="KR80" s="150"/>
      <c r="KS80" s="150"/>
      <c r="KT80" s="150"/>
      <c r="KU80" s="150"/>
      <c r="KV80" s="150"/>
      <c r="KW80" s="150"/>
      <c r="KX80" s="150"/>
      <c r="KY80" s="150"/>
      <c r="KZ80" s="150"/>
      <c r="LA80" s="150"/>
      <c r="LB80" s="150"/>
      <c r="LC80" s="150"/>
      <c r="LD80" s="150"/>
      <c r="LE80" s="150"/>
      <c r="LF80" s="150"/>
      <c r="LG80" s="150"/>
      <c r="LH80" s="150"/>
      <c r="LI80" s="150"/>
      <c r="LJ80" s="150"/>
      <c r="LK80" s="150"/>
      <c r="LL80" s="150"/>
      <c r="LM80" s="150"/>
      <c r="LN80" s="150"/>
      <c r="LO80" s="150"/>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50">
        <f>データ!DZ6</f>
        <v>0</v>
      </c>
      <c r="MX80" s="150"/>
      <c r="MY80" s="150"/>
      <c r="MZ80" s="150"/>
      <c r="NA80" s="150"/>
      <c r="NB80" s="150"/>
      <c r="NC80" s="150"/>
      <c r="ND80" s="150"/>
      <c r="NE80" s="150"/>
      <c r="NF80" s="150"/>
      <c r="NG80" s="150"/>
      <c r="NH80" s="150"/>
      <c r="NI80" s="150"/>
      <c r="NJ80" s="150"/>
      <c r="NK80" s="150"/>
      <c r="NL80" s="150"/>
      <c r="NM80" s="150"/>
      <c r="NN80" s="150"/>
      <c r="NO80" s="150"/>
      <c r="NP80" s="150"/>
      <c r="NQ80" s="150"/>
      <c r="NR80" s="150"/>
      <c r="NS80" s="150"/>
      <c r="NT80" s="150"/>
      <c r="NU80" s="150"/>
      <c r="NV80" s="150"/>
      <c r="NW80" s="150"/>
      <c r="NX80" s="150">
        <f>データ!EA6</f>
        <v>0</v>
      </c>
      <c r="NY80" s="150"/>
      <c r="NZ80" s="150"/>
      <c r="OA80" s="150"/>
      <c r="OB80" s="150"/>
      <c r="OC80" s="150"/>
      <c r="OD80" s="150"/>
      <c r="OE80" s="150"/>
      <c r="OF80" s="150"/>
      <c r="OG80" s="150"/>
      <c r="OH80" s="150"/>
      <c r="OI80" s="150"/>
      <c r="OJ80" s="150"/>
      <c r="OK80" s="150"/>
      <c r="OL80" s="150"/>
      <c r="OM80" s="150"/>
      <c r="ON80" s="150"/>
      <c r="OO80" s="150"/>
      <c r="OP80" s="150"/>
      <c r="OQ80" s="150"/>
      <c r="OR80" s="150"/>
      <c r="OS80" s="150"/>
      <c r="OT80" s="150"/>
      <c r="OU80" s="150"/>
      <c r="OV80" s="150"/>
      <c r="OW80" s="150"/>
      <c r="OX80" s="150"/>
      <c r="OY80" s="150">
        <f>データ!EB6</f>
        <v>0</v>
      </c>
      <c r="OZ80" s="150"/>
      <c r="PA80" s="150"/>
      <c r="PB80" s="150"/>
      <c r="PC80" s="150"/>
      <c r="PD80" s="150"/>
      <c r="PE80" s="150"/>
      <c r="PF80" s="150"/>
      <c r="PG80" s="150"/>
      <c r="PH80" s="150"/>
      <c r="PI80" s="150"/>
      <c r="PJ80" s="150"/>
      <c r="PK80" s="150"/>
      <c r="PL80" s="150"/>
      <c r="PM80" s="150"/>
      <c r="PN80" s="150"/>
      <c r="PO80" s="150"/>
      <c r="PP80" s="150"/>
      <c r="PQ80" s="150"/>
      <c r="PR80" s="150"/>
      <c r="PS80" s="150"/>
      <c r="PT80" s="150"/>
      <c r="PU80" s="150"/>
      <c r="PV80" s="150"/>
      <c r="PW80" s="150"/>
      <c r="PX80" s="150"/>
      <c r="PY80" s="150"/>
      <c r="PZ80" s="150">
        <f>データ!EC6</f>
        <v>0</v>
      </c>
      <c r="QA80" s="150"/>
      <c r="QB80" s="150"/>
      <c r="QC80" s="150"/>
      <c r="QD80" s="150"/>
      <c r="QE80" s="150"/>
      <c r="QF80" s="150"/>
      <c r="QG80" s="150"/>
      <c r="QH80" s="150"/>
      <c r="QI80" s="150"/>
      <c r="QJ80" s="150"/>
      <c r="QK80" s="150"/>
      <c r="QL80" s="150"/>
      <c r="QM80" s="150"/>
      <c r="QN80" s="150"/>
      <c r="QO80" s="150"/>
      <c r="QP80" s="150"/>
      <c r="QQ80" s="150"/>
      <c r="QR80" s="150"/>
      <c r="QS80" s="150"/>
      <c r="QT80" s="150"/>
      <c r="QU80" s="150"/>
      <c r="QV80" s="150"/>
      <c r="QW80" s="150"/>
      <c r="QX80" s="150"/>
      <c r="QY80" s="150"/>
      <c r="QZ80" s="150"/>
      <c r="RA80" s="150">
        <f>データ!ED6</f>
        <v>0</v>
      </c>
      <c r="RB80" s="150"/>
      <c r="RC80" s="150"/>
      <c r="RD80" s="150"/>
      <c r="RE80" s="150"/>
      <c r="RF80" s="150"/>
      <c r="RG80" s="150"/>
      <c r="RH80" s="150"/>
      <c r="RI80" s="150"/>
      <c r="RJ80" s="150"/>
      <c r="RK80" s="150"/>
      <c r="RL80" s="150"/>
      <c r="RM80" s="150"/>
      <c r="RN80" s="150"/>
      <c r="RO80" s="150"/>
      <c r="RP80" s="150"/>
      <c r="RQ80" s="150"/>
      <c r="RR80" s="150"/>
      <c r="RS80" s="150"/>
      <c r="RT80" s="150"/>
      <c r="RU80" s="150"/>
      <c r="RV80" s="150"/>
      <c r="RW80" s="150"/>
      <c r="RX80" s="150"/>
      <c r="RY80" s="150"/>
      <c r="RZ80" s="150"/>
      <c r="SA80" s="150"/>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50">
        <f>データ!DI6</f>
        <v>57.93</v>
      </c>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f>データ!DJ6</f>
        <v>58.88</v>
      </c>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f>データ!DK6</f>
        <v>59.48</v>
      </c>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f>データ!DL6</f>
        <v>60.09</v>
      </c>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f>データ!DM6</f>
        <v>60.35</v>
      </c>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50">
        <f>データ!DT6</f>
        <v>41.79</v>
      </c>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f>データ!DU6</f>
        <v>43.44</v>
      </c>
      <c r="HM81" s="150"/>
      <c r="HN81" s="150"/>
      <c r="HO81" s="150"/>
      <c r="HP81" s="150"/>
      <c r="HQ81" s="150"/>
      <c r="HR81" s="150"/>
      <c r="HS81" s="150"/>
      <c r="HT81" s="150"/>
      <c r="HU81" s="150"/>
      <c r="HV81" s="150"/>
      <c r="HW81" s="150"/>
      <c r="HX81" s="150"/>
      <c r="HY81" s="150"/>
      <c r="HZ81" s="150"/>
      <c r="IA81" s="150"/>
      <c r="IB81" s="150"/>
      <c r="IC81" s="150"/>
      <c r="ID81" s="150"/>
      <c r="IE81" s="150"/>
      <c r="IF81" s="150"/>
      <c r="IG81" s="150"/>
      <c r="IH81" s="150"/>
      <c r="II81" s="150"/>
      <c r="IJ81" s="150"/>
      <c r="IK81" s="150"/>
      <c r="IL81" s="150"/>
      <c r="IM81" s="150">
        <f>データ!DV6</f>
        <v>48.09</v>
      </c>
      <c r="IN81" s="150"/>
      <c r="IO81" s="150"/>
      <c r="IP81" s="150"/>
      <c r="IQ81" s="150"/>
      <c r="IR81" s="150"/>
      <c r="IS81" s="150"/>
      <c r="IT81" s="150"/>
      <c r="IU81" s="150"/>
      <c r="IV81" s="150"/>
      <c r="IW81" s="150"/>
      <c r="IX81" s="150"/>
      <c r="IY81" s="150"/>
      <c r="IZ81" s="150"/>
      <c r="JA81" s="150"/>
      <c r="JB81" s="150"/>
      <c r="JC81" s="150"/>
      <c r="JD81" s="150"/>
      <c r="JE81" s="150"/>
      <c r="JF81" s="150"/>
      <c r="JG81" s="150"/>
      <c r="JH81" s="150"/>
      <c r="JI81" s="150"/>
      <c r="JJ81" s="150"/>
      <c r="JK81" s="150"/>
      <c r="JL81" s="150"/>
      <c r="JM81" s="150"/>
      <c r="JN81" s="150">
        <f>データ!DW6</f>
        <v>50.93</v>
      </c>
      <c r="JO81" s="150"/>
      <c r="JP81" s="150"/>
      <c r="JQ81" s="150"/>
      <c r="JR81" s="150"/>
      <c r="JS81" s="150"/>
      <c r="JT81" s="150"/>
      <c r="JU81" s="150"/>
      <c r="JV81" s="150"/>
      <c r="JW81" s="150"/>
      <c r="JX81" s="150"/>
      <c r="JY81" s="150"/>
      <c r="JZ81" s="150"/>
      <c r="KA81" s="150"/>
      <c r="KB81" s="150"/>
      <c r="KC81" s="150"/>
      <c r="KD81" s="150"/>
      <c r="KE81" s="150"/>
      <c r="KF81" s="150"/>
      <c r="KG81" s="150"/>
      <c r="KH81" s="150"/>
      <c r="KI81" s="150"/>
      <c r="KJ81" s="150"/>
      <c r="KK81" s="150"/>
      <c r="KL81" s="150"/>
      <c r="KM81" s="150"/>
      <c r="KN81" s="150"/>
      <c r="KO81" s="150">
        <f>データ!DX6</f>
        <v>52.07</v>
      </c>
      <c r="KP81" s="150"/>
      <c r="KQ81" s="150"/>
      <c r="KR81" s="150"/>
      <c r="KS81" s="150"/>
      <c r="KT81" s="150"/>
      <c r="KU81" s="150"/>
      <c r="KV81" s="150"/>
      <c r="KW81" s="150"/>
      <c r="KX81" s="150"/>
      <c r="KY81" s="150"/>
      <c r="KZ81" s="150"/>
      <c r="LA81" s="150"/>
      <c r="LB81" s="150"/>
      <c r="LC81" s="150"/>
      <c r="LD81" s="150"/>
      <c r="LE81" s="150"/>
      <c r="LF81" s="150"/>
      <c r="LG81" s="150"/>
      <c r="LH81" s="150"/>
      <c r="LI81" s="150"/>
      <c r="LJ81" s="150"/>
      <c r="LK81" s="150"/>
      <c r="LL81" s="150"/>
      <c r="LM81" s="150"/>
      <c r="LN81" s="150"/>
      <c r="LO81" s="150"/>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50">
        <f>データ!EE6</f>
        <v>0.32</v>
      </c>
      <c r="MX81" s="150"/>
      <c r="MY81" s="150"/>
      <c r="MZ81" s="150"/>
      <c r="NA81" s="150"/>
      <c r="NB81" s="150"/>
      <c r="NC81" s="150"/>
      <c r="ND81" s="150"/>
      <c r="NE81" s="150"/>
      <c r="NF81" s="150"/>
      <c r="NG81" s="150"/>
      <c r="NH81" s="150"/>
      <c r="NI81" s="150"/>
      <c r="NJ81" s="150"/>
      <c r="NK81" s="150"/>
      <c r="NL81" s="150"/>
      <c r="NM81" s="150"/>
      <c r="NN81" s="150"/>
      <c r="NO81" s="150"/>
      <c r="NP81" s="150"/>
      <c r="NQ81" s="150"/>
      <c r="NR81" s="150"/>
      <c r="NS81" s="150"/>
      <c r="NT81" s="150"/>
      <c r="NU81" s="150"/>
      <c r="NV81" s="150"/>
      <c r="NW81" s="150"/>
      <c r="NX81" s="150">
        <f>データ!EF6</f>
        <v>0.21</v>
      </c>
      <c r="NY81" s="150"/>
      <c r="NZ81" s="150"/>
      <c r="OA81" s="150"/>
      <c r="OB81" s="150"/>
      <c r="OC81" s="150"/>
      <c r="OD81" s="150"/>
      <c r="OE81" s="150"/>
      <c r="OF81" s="150"/>
      <c r="OG81" s="150"/>
      <c r="OH81" s="150"/>
      <c r="OI81" s="150"/>
      <c r="OJ81" s="150"/>
      <c r="OK81" s="150"/>
      <c r="OL81" s="150"/>
      <c r="OM81" s="150"/>
      <c r="ON81" s="150"/>
      <c r="OO81" s="150"/>
      <c r="OP81" s="150"/>
      <c r="OQ81" s="150"/>
      <c r="OR81" s="150"/>
      <c r="OS81" s="150"/>
      <c r="OT81" s="150"/>
      <c r="OU81" s="150"/>
      <c r="OV81" s="150"/>
      <c r="OW81" s="150"/>
      <c r="OX81" s="150"/>
      <c r="OY81" s="150">
        <f>データ!EG6</f>
        <v>0.13</v>
      </c>
      <c r="OZ81" s="150"/>
      <c r="PA81" s="150"/>
      <c r="PB81" s="150"/>
      <c r="PC81" s="150"/>
      <c r="PD81" s="150"/>
      <c r="PE81" s="150"/>
      <c r="PF81" s="150"/>
      <c r="PG81" s="150"/>
      <c r="PH81" s="150"/>
      <c r="PI81" s="150"/>
      <c r="PJ81" s="150"/>
      <c r="PK81" s="150"/>
      <c r="PL81" s="150"/>
      <c r="PM81" s="150"/>
      <c r="PN81" s="150"/>
      <c r="PO81" s="150"/>
      <c r="PP81" s="150"/>
      <c r="PQ81" s="150"/>
      <c r="PR81" s="150"/>
      <c r="PS81" s="150"/>
      <c r="PT81" s="150"/>
      <c r="PU81" s="150"/>
      <c r="PV81" s="150"/>
      <c r="PW81" s="150"/>
      <c r="PX81" s="150"/>
      <c r="PY81" s="150"/>
      <c r="PZ81" s="150">
        <f>データ!EH6</f>
        <v>0.22</v>
      </c>
      <c r="QA81" s="150"/>
      <c r="QB81" s="150"/>
      <c r="QC81" s="150"/>
      <c r="QD81" s="150"/>
      <c r="QE81" s="150"/>
      <c r="QF81" s="150"/>
      <c r="QG81" s="150"/>
      <c r="QH81" s="150"/>
      <c r="QI81" s="150"/>
      <c r="QJ81" s="150"/>
      <c r="QK81" s="150"/>
      <c r="QL81" s="150"/>
      <c r="QM81" s="150"/>
      <c r="QN81" s="150"/>
      <c r="QO81" s="150"/>
      <c r="QP81" s="150"/>
      <c r="QQ81" s="150"/>
      <c r="QR81" s="150"/>
      <c r="QS81" s="150"/>
      <c r="QT81" s="150"/>
      <c r="QU81" s="150"/>
      <c r="QV81" s="150"/>
      <c r="QW81" s="150"/>
      <c r="QX81" s="150"/>
      <c r="QY81" s="150"/>
      <c r="QZ81" s="150"/>
      <c r="RA81" s="150">
        <f>データ!EI6</f>
        <v>0.5</v>
      </c>
      <c r="RB81" s="150"/>
      <c r="RC81" s="150"/>
      <c r="RD81" s="150"/>
      <c r="RE81" s="150"/>
      <c r="RF81" s="150"/>
      <c r="RG81" s="150"/>
      <c r="RH81" s="150"/>
      <c r="RI81" s="150"/>
      <c r="RJ81" s="150"/>
      <c r="RK81" s="150"/>
      <c r="RL81" s="150"/>
      <c r="RM81" s="150"/>
      <c r="RN81" s="150"/>
      <c r="RO81" s="150"/>
      <c r="RP81" s="150"/>
      <c r="RQ81" s="150"/>
      <c r="RR81" s="150"/>
      <c r="RS81" s="150"/>
      <c r="RT81" s="150"/>
      <c r="RU81" s="150"/>
      <c r="RV81" s="150"/>
      <c r="RW81" s="150"/>
      <c r="RX81" s="150"/>
      <c r="RY81" s="150"/>
      <c r="RZ81" s="150"/>
      <c r="SA81" s="150"/>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29</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30</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31</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6" t="str">
        <f>データ!AD6</f>
        <v>【118.49】</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【19.58】</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【436.32】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【238.21】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【113.30】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【18.87】</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【53.39】</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【76.89】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【59.52】</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【49.06】</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【0.39】</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XwydBwoKpqgOY7eZDdVkWEIjj85S5GEK3t2nezZkBUOoZWM7Wq7oKJ2wVSB0SSPUGeaCtreMmqCp4XhNzQArA==" saltValue="DdsXQ4SkOJTyB3X8rLBYk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149.51</v>
      </c>
      <c r="U6" s="52">
        <f>U7</f>
        <v>144.57</v>
      </c>
      <c r="V6" s="52">
        <f>V7</f>
        <v>144.66999999999999</v>
      </c>
      <c r="W6" s="52">
        <f>W7</f>
        <v>134.44</v>
      </c>
      <c r="X6" s="52">
        <f t="shared" si="3"/>
        <v>137.87</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62.86</v>
      </c>
      <c r="AQ6" s="52">
        <f>AQ7</f>
        <v>153.62</v>
      </c>
      <c r="AR6" s="52">
        <f>AR7</f>
        <v>277.44</v>
      </c>
      <c r="AS6" s="52">
        <f>AS7</f>
        <v>412.22</v>
      </c>
      <c r="AT6" s="52">
        <f t="shared" si="3"/>
        <v>661.82</v>
      </c>
      <c r="AU6" s="52">
        <f t="shared" si="3"/>
        <v>345.05</v>
      </c>
      <c r="AV6" s="52">
        <f t="shared" si="3"/>
        <v>379.14</v>
      </c>
      <c r="AW6" s="52">
        <f t="shared" si="3"/>
        <v>394.58</v>
      </c>
      <c r="AX6" s="52">
        <f t="shared" si="3"/>
        <v>368.36</v>
      </c>
      <c r="AY6" s="52">
        <f t="shared" si="3"/>
        <v>380.84</v>
      </c>
      <c r="AZ6" s="50" t="str">
        <f>IF(AZ7="-","【-】","【"&amp;SUBSTITUTE(TEXT(AZ7,"#,##0.00"),"-","△")&amp;"】")</f>
        <v>【436.32】</v>
      </c>
      <c r="BA6" s="52">
        <f t="shared" si="3"/>
        <v>666.9</v>
      </c>
      <c r="BB6" s="52">
        <f>BB7</f>
        <v>629.82000000000005</v>
      </c>
      <c r="BC6" s="52">
        <f>BC7</f>
        <v>600.54</v>
      </c>
      <c r="BD6" s="52">
        <f>BD7</f>
        <v>602.80999999999995</v>
      </c>
      <c r="BE6" s="52">
        <f t="shared" si="3"/>
        <v>572.53</v>
      </c>
      <c r="BF6" s="52">
        <f t="shared" si="3"/>
        <v>255.89</v>
      </c>
      <c r="BG6" s="52">
        <f t="shared" si="3"/>
        <v>242.57</v>
      </c>
      <c r="BH6" s="52">
        <f t="shared" si="3"/>
        <v>235.79</v>
      </c>
      <c r="BI6" s="52">
        <f t="shared" si="3"/>
        <v>227.51</v>
      </c>
      <c r="BJ6" s="52">
        <f t="shared" si="3"/>
        <v>225.72</v>
      </c>
      <c r="BK6" s="50" t="str">
        <f>IF(BK7="-","【-】","【"&amp;SUBSTITUTE(TEXT(BK7,"#,##0.00"),"-","△")&amp;"】")</f>
        <v>【238.21】</v>
      </c>
      <c r="BL6" s="52">
        <f t="shared" si="3"/>
        <v>143.07</v>
      </c>
      <c r="BM6" s="52">
        <f>BM7</f>
        <v>146.33000000000001</v>
      </c>
      <c r="BN6" s="52">
        <f>BN7</f>
        <v>146.54</v>
      </c>
      <c r="BO6" s="52">
        <f>BO7</f>
        <v>135.63999999999999</v>
      </c>
      <c r="BP6" s="52">
        <f t="shared" si="3"/>
        <v>139.19999999999999</v>
      </c>
      <c r="BQ6" s="52">
        <f t="shared" si="3"/>
        <v>118.99</v>
      </c>
      <c r="BR6" s="52">
        <f t="shared" si="3"/>
        <v>119.17</v>
      </c>
      <c r="BS6" s="52">
        <f t="shared" si="3"/>
        <v>117.72</v>
      </c>
      <c r="BT6" s="52">
        <f t="shared" si="3"/>
        <v>117.69</v>
      </c>
      <c r="BU6" s="52">
        <f t="shared" si="3"/>
        <v>116.75</v>
      </c>
      <c r="BV6" s="50" t="str">
        <f>IF(BV7="-","【-】","【"&amp;SUBSTITUTE(TEXT(BV7,"#,##0.00"),"-","△")&amp;"】")</f>
        <v>【113.30】</v>
      </c>
      <c r="BW6" s="52">
        <f t="shared" si="3"/>
        <v>10.9</v>
      </c>
      <c r="BX6" s="52">
        <f>BX7</f>
        <v>10.66</v>
      </c>
      <c r="BY6" s="52">
        <f>BY7</f>
        <v>10.65</v>
      </c>
      <c r="BZ6" s="52">
        <f>BZ7</f>
        <v>10.77</v>
      </c>
      <c r="CA6" s="52">
        <f t="shared" si="3"/>
        <v>10.43</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85.21</v>
      </c>
      <c r="CI6" s="52">
        <f>CI7</f>
        <v>80.75</v>
      </c>
      <c r="CJ6" s="52">
        <f>CJ7</f>
        <v>83.13</v>
      </c>
      <c r="CK6" s="52">
        <f>CK7</f>
        <v>83.98</v>
      </c>
      <c r="CL6" s="52">
        <f t="shared" si="5"/>
        <v>87.16</v>
      </c>
      <c r="CM6" s="52">
        <f t="shared" si="5"/>
        <v>57.55</v>
      </c>
      <c r="CN6" s="52">
        <f t="shared" si="5"/>
        <v>57.69</v>
      </c>
      <c r="CO6" s="52">
        <f t="shared" si="5"/>
        <v>58.56</v>
      </c>
      <c r="CP6" s="52">
        <f t="shared" si="5"/>
        <v>57.96</v>
      </c>
      <c r="CQ6" s="52">
        <f t="shared" si="5"/>
        <v>56</v>
      </c>
      <c r="CR6" s="50" t="str">
        <f>IF(CR7="-","【-】","【"&amp;SUBSTITUTE(TEXT(CR7,"#,##0.00"),"-","△")&amp;"】")</f>
        <v>【53.39】</v>
      </c>
      <c r="CS6" s="52">
        <f t="shared" ref="CS6:DB6" si="6">CS7</f>
        <v>92.21</v>
      </c>
      <c r="CT6" s="52">
        <f>CT7</f>
        <v>92.16</v>
      </c>
      <c r="CU6" s="52">
        <f>CU7</f>
        <v>92.12</v>
      </c>
      <c r="CV6" s="52">
        <f>CV7</f>
        <v>96.91</v>
      </c>
      <c r="CW6" s="52">
        <f t="shared" si="6"/>
        <v>97.02</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56.23</v>
      </c>
      <c r="DE6" s="52">
        <f>DE7</f>
        <v>57.36</v>
      </c>
      <c r="DF6" s="52">
        <f>DF7</f>
        <v>58.48</v>
      </c>
      <c r="DG6" s="52">
        <f>DG7</f>
        <v>58.94</v>
      </c>
      <c r="DH6" s="52">
        <f t="shared" si="7"/>
        <v>59.94</v>
      </c>
      <c r="DI6" s="52">
        <f t="shared" si="7"/>
        <v>57.93</v>
      </c>
      <c r="DJ6" s="52">
        <f t="shared" si="7"/>
        <v>58.88</v>
      </c>
      <c r="DK6" s="52">
        <f t="shared" si="7"/>
        <v>59.48</v>
      </c>
      <c r="DL6" s="52">
        <f t="shared" si="7"/>
        <v>60.09</v>
      </c>
      <c r="DM6" s="52">
        <f t="shared" si="7"/>
        <v>60.35</v>
      </c>
      <c r="DN6" s="50" t="str">
        <f>IF(DN7="-","【-】","【"&amp;SUBSTITUTE(TEXT(DN7,"#,##0.00"),"-","△")&amp;"】")</f>
        <v>【59.52】</v>
      </c>
      <c r="DO6" s="52">
        <f t="shared" ref="DO6:DX6" si="8">DO7</f>
        <v>25.68</v>
      </c>
      <c r="DP6" s="52">
        <f>DP7</f>
        <v>25.68</v>
      </c>
      <c r="DQ6" s="52">
        <f>DQ7</f>
        <v>26.67</v>
      </c>
      <c r="DR6" s="52">
        <f>DR7</f>
        <v>31.44</v>
      </c>
      <c r="DS6" s="52">
        <f t="shared" si="8"/>
        <v>34.53</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v>
      </c>
      <c r="EB6" s="52">
        <f>EB7</f>
        <v>0</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591600</v>
      </c>
      <c r="L7" s="54" t="s">
        <v>96</v>
      </c>
      <c r="M7" s="55">
        <v>2</v>
      </c>
      <c r="N7" s="55">
        <v>515637</v>
      </c>
      <c r="O7" s="56" t="s">
        <v>97</v>
      </c>
      <c r="P7" s="56">
        <v>55.1</v>
      </c>
      <c r="Q7" s="55">
        <v>61</v>
      </c>
      <c r="R7" s="55">
        <v>573970</v>
      </c>
      <c r="S7" s="54" t="s">
        <v>98</v>
      </c>
      <c r="T7" s="57">
        <v>149.51</v>
      </c>
      <c r="U7" s="57">
        <v>144.57</v>
      </c>
      <c r="V7" s="57">
        <v>144.66999999999999</v>
      </c>
      <c r="W7" s="57">
        <v>134.44</v>
      </c>
      <c r="X7" s="57">
        <v>137.87</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62.86</v>
      </c>
      <c r="AQ7" s="57">
        <v>153.62</v>
      </c>
      <c r="AR7" s="57">
        <v>277.44</v>
      </c>
      <c r="AS7" s="57">
        <v>412.22</v>
      </c>
      <c r="AT7" s="57">
        <v>661.82</v>
      </c>
      <c r="AU7" s="57">
        <v>345.05</v>
      </c>
      <c r="AV7" s="57">
        <v>379.14</v>
      </c>
      <c r="AW7" s="57">
        <v>394.58</v>
      </c>
      <c r="AX7" s="57">
        <v>368.36</v>
      </c>
      <c r="AY7" s="57">
        <v>380.84</v>
      </c>
      <c r="AZ7" s="57">
        <v>436.32</v>
      </c>
      <c r="BA7" s="57">
        <v>666.9</v>
      </c>
      <c r="BB7" s="57">
        <v>629.82000000000005</v>
      </c>
      <c r="BC7" s="57">
        <v>600.54</v>
      </c>
      <c r="BD7" s="57">
        <v>602.80999999999995</v>
      </c>
      <c r="BE7" s="57">
        <v>572.53</v>
      </c>
      <c r="BF7" s="57">
        <v>255.89</v>
      </c>
      <c r="BG7" s="57">
        <v>242.57</v>
      </c>
      <c r="BH7" s="57">
        <v>235.79</v>
      </c>
      <c r="BI7" s="57">
        <v>227.51</v>
      </c>
      <c r="BJ7" s="57">
        <v>225.72</v>
      </c>
      <c r="BK7" s="57">
        <v>238.21</v>
      </c>
      <c r="BL7" s="57">
        <v>143.07</v>
      </c>
      <c r="BM7" s="57">
        <v>146.33000000000001</v>
      </c>
      <c r="BN7" s="57">
        <v>146.54</v>
      </c>
      <c r="BO7" s="57">
        <v>135.63999999999999</v>
      </c>
      <c r="BP7" s="57">
        <v>139.19999999999999</v>
      </c>
      <c r="BQ7" s="57">
        <v>118.99</v>
      </c>
      <c r="BR7" s="57">
        <v>119.17</v>
      </c>
      <c r="BS7" s="57">
        <v>117.72</v>
      </c>
      <c r="BT7" s="57">
        <v>117.69</v>
      </c>
      <c r="BU7" s="57">
        <v>116.75</v>
      </c>
      <c r="BV7" s="57">
        <v>113.3</v>
      </c>
      <c r="BW7" s="57">
        <v>10.9</v>
      </c>
      <c r="BX7" s="57">
        <v>10.66</v>
      </c>
      <c r="BY7" s="57">
        <v>10.65</v>
      </c>
      <c r="BZ7" s="57">
        <v>10.77</v>
      </c>
      <c r="CA7" s="57">
        <v>10.43</v>
      </c>
      <c r="CB7" s="57">
        <v>16.850000000000001</v>
      </c>
      <c r="CC7" s="57">
        <v>16.8</v>
      </c>
      <c r="CD7" s="57">
        <v>17.03</v>
      </c>
      <c r="CE7" s="57">
        <v>17.07</v>
      </c>
      <c r="CF7" s="57">
        <v>17.22</v>
      </c>
      <c r="CG7" s="57">
        <v>18.87</v>
      </c>
      <c r="CH7" s="57">
        <v>85.21</v>
      </c>
      <c r="CI7" s="57">
        <v>80.75</v>
      </c>
      <c r="CJ7" s="57">
        <v>83.13</v>
      </c>
      <c r="CK7" s="57">
        <v>83.98</v>
      </c>
      <c r="CL7" s="57">
        <v>87.16</v>
      </c>
      <c r="CM7" s="57">
        <v>57.55</v>
      </c>
      <c r="CN7" s="57">
        <v>57.69</v>
      </c>
      <c r="CO7" s="57">
        <v>58.56</v>
      </c>
      <c r="CP7" s="57">
        <v>57.96</v>
      </c>
      <c r="CQ7" s="57">
        <v>56</v>
      </c>
      <c r="CR7" s="57">
        <v>53.39</v>
      </c>
      <c r="CS7" s="57">
        <v>92.21</v>
      </c>
      <c r="CT7" s="57">
        <v>92.16</v>
      </c>
      <c r="CU7" s="57">
        <v>92.12</v>
      </c>
      <c r="CV7" s="57">
        <v>96.91</v>
      </c>
      <c r="CW7" s="57">
        <v>97.02</v>
      </c>
      <c r="CX7" s="57">
        <v>79.42</v>
      </c>
      <c r="CY7" s="57">
        <v>79.2</v>
      </c>
      <c r="CZ7" s="57">
        <v>80.5</v>
      </c>
      <c r="DA7" s="57">
        <v>80.540000000000006</v>
      </c>
      <c r="DB7" s="57">
        <v>80.08</v>
      </c>
      <c r="DC7" s="57">
        <v>76.89</v>
      </c>
      <c r="DD7" s="57">
        <v>56.23</v>
      </c>
      <c r="DE7" s="57">
        <v>57.36</v>
      </c>
      <c r="DF7" s="57">
        <v>58.48</v>
      </c>
      <c r="DG7" s="57">
        <v>58.94</v>
      </c>
      <c r="DH7" s="57">
        <v>59.94</v>
      </c>
      <c r="DI7" s="57">
        <v>57.93</v>
      </c>
      <c r="DJ7" s="57">
        <v>58.88</v>
      </c>
      <c r="DK7" s="57">
        <v>59.48</v>
      </c>
      <c r="DL7" s="57">
        <v>60.09</v>
      </c>
      <c r="DM7" s="57">
        <v>60.35</v>
      </c>
      <c r="DN7" s="57">
        <v>59.52</v>
      </c>
      <c r="DO7" s="57">
        <v>25.68</v>
      </c>
      <c r="DP7" s="57">
        <v>25.68</v>
      </c>
      <c r="DQ7" s="57">
        <v>26.67</v>
      </c>
      <c r="DR7" s="57">
        <v>31.44</v>
      </c>
      <c r="DS7" s="57">
        <v>34.53</v>
      </c>
      <c r="DT7" s="57">
        <v>41.79</v>
      </c>
      <c r="DU7" s="57">
        <v>43.44</v>
      </c>
      <c r="DV7" s="57">
        <v>48.09</v>
      </c>
      <c r="DW7" s="57">
        <v>50.93</v>
      </c>
      <c r="DX7" s="57">
        <v>52.07</v>
      </c>
      <c r="DY7" s="57">
        <v>49.06</v>
      </c>
      <c r="DZ7" s="57">
        <v>0</v>
      </c>
      <c r="EA7" s="57">
        <v>0</v>
      </c>
      <c r="EB7" s="57">
        <v>0</v>
      </c>
      <c r="EC7" s="57">
        <v>0</v>
      </c>
      <c r="ED7" s="57">
        <v>0</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149.51</v>
      </c>
      <c r="V11" s="65">
        <f>IF(U6="-",NA(),U6)</f>
        <v>144.57</v>
      </c>
      <c r="W11" s="65">
        <f>IF(V6="-",NA(),V6)</f>
        <v>144.66999999999999</v>
      </c>
      <c r="X11" s="65">
        <f>IF(W6="-",NA(),W6)</f>
        <v>134.44</v>
      </c>
      <c r="Y11" s="65">
        <f>IF(X6="-",NA(),X6)</f>
        <v>137.87</v>
      </c>
      <c r="AE11" s="64" t="s">
        <v>23</v>
      </c>
      <c r="AF11" s="65">
        <f>IF(AE6="-",NA(),AE6)</f>
        <v>0</v>
      </c>
      <c r="AG11" s="65">
        <f>IF(AF6="-",NA(),AF6)</f>
        <v>0</v>
      </c>
      <c r="AH11" s="65">
        <f>IF(AG6="-",NA(),AG6)</f>
        <v>0</v>
      </c>
      <c r="AI11" s="65">
        <f>IF(AH6="-",NA(),AH6)</f>
        <v>0</v>
      </c>
      <c r="AJ11" s="65">
        <f>IF(AI6="-",NA(),AI6)</f>
        <v>0</v>
      </c>
      <c r="AP11" s="64" t="s">
        <v>23</v>
      </c>
      <c r="AQ11" s="65">
        <f>IF(AP6="-",NA(),AP6)</f>
        <v>62.86</v>
      </c>
      <c r="AR11" s="65">
        <f>IF(AQ6="-",NA(),AQ6)</f>
        <v>153.62</v>
      </c>
      <c r="AS11" s="65">
        <f>IF(AR6="-",NA(),AR6)</f>
        <v>277.44</v>
      </c>
      <c r="AT11" s="65">
        <f>IF(AS6="-",NA(),AS6)</f>
        <v>412.22</v>
      </c>
      <c r="AU11" s="65">
        <f>IF(AT6="-",NA(),AT6)</f>
        <v>661.82</v>
      </c>
      <c r="BA11" s="64" t="s">
        <v>23</v>
      </c>
      <c r="BB11" s="65">
        <f>IF(BA6="-",NA(),BA6)</f>
        <v>666.9</v>
      </c>
      <c r="BC11" s="65">
        <f>IF(BB6="-",NA(),BB6)</f>
        <v>629.82000000000005</v>
      </c>
      <c r="BD11" s="65">
        <f>IF(BC6="-",NA(),BC6)</f>
        <v>600.54</v>
      </c>
      <c r="BE11" s="65">
        <f>IF(BD6="-",NA(),BD6)</f>
        <v>602.80999999999995</v>
      </c>
      <c r="BF11" s="65">
        <f>IF(BE6="-",NA(),BE6)</f>
        <v>572.53</v>
      </c>
      <c r="BL11" s="64" t="s">
        <v>23</v>
      </c>
      <c r="BM11" s="65">
        <f>IF(BL6="-",NA(),BL6)</f>
        <v>143.07</v>
      </c>
      <c r="BN11" s="65">
        <f>IF(BM6="-",NA(),BM6)</f>
        <v>146.33000000000001</v>
      </c>
      <c r="BO11" s="65">
        <f>IF(BN6="-",NA(),BN6)</f>
        <v>146.54</v>
      </c>
      <c r="BP11" s="65">
        <f>IF(BO6="-",NA(),BO6)</f>
        <v>135.63999999999999</v>
      </c>
      <c r="BQ11" s="65">
        <f>IF(BP6="-",NA(),BP6)</f>
        <v>139.19999999999999</v>
      </c>
      <c r="BW11" s="64" t="s">
        <v>23</v>
      </c>
      <c r="BX11" s="65">
        <f>IF(BW6="-",NA(),BW6)</f>
        <v>10.9</v>
      </c>
      <c r="BY11" s="65">
        <f>IF(BX6="-",NA(),BX6)</f>
        <v>10.66</v>
      </c>
      <c r="BZ11" s="65">
        <f>IF(BY6="-",NA(),BY6)</f>
        <v>10.65</v>
      </c>
      <c r="CA11" s="65">
        <f>IF(BZ6="-",NA(),BZ6)</f>
        <v>10.77</v>
      </c>
      <c r="CB11" s="65">
        <f>IF(CA6="-",NA(),CA6)</f>
        <v>10.43</v>
      </c>
      <c r="CH11" s="64" t="s">
        <v>23</v>
      </c>
      <c r="CI11" s="65">
        <f>IF(CH6="-",NA(),CH6)</f>
        <v>85.21</v>
      </c>
      <c r="CJ11" s="65">
        <f>IF(CI6="-",NA(),CI6)</f>
        <v>80.75</v>
      </c>
      <c r="CK11" s="65">
        <f>IF(CJ6="-",NA(),CJ6)</f>
        <v>83.13</v>
      </c>
      <c r="CL11" s="65">
        <f>IF(CK6="-",NA(),CK6)</f>
        <v>83.98</v>
      </c>
      <c r="CM11" s="65">
        <f>IF(CL6="-",NA(),CL6)</f>
        <v>87.16</v>
      </c>
      <c r="CS11" s="64" t="s">
        <v>23</v>
      </c>
      <c r="CT11" s="65">
        <f>IF(CS6="-",NA(),CS6)</f>
        <v>92.21</v>
      </c>
      <c r="CU11" s="65">
        <f>IF(CT6="-",NA(),CT6)</f>
        <v>92.16</v>
      </c>
      <c r="CV11" s="65">
        <f>IF(CU6="-",NA(),CU6)</f>
        <v>92.12</v>
      </c>
      <c r="CW11" s="65">
        <f>IF(CV6="-",NA(),CV6)</f>
        <v>96.91</v>
      </c>
      <c r="CX11" s="65">
        <f>IF(CW6="-",NA(),CW6)</f>
        <v>97.02</v>
      </c>
      <c r="DD11" s="64" t="s">
        <v>23</v>
      </c>
      <c r="DE11" s="65">
        <f>IF(DD6="-",NA(),DD6)</f>
        <v>56.23</v>
      </c>
      <c r="DF11" s="65">
        <f>IF(DE6="-",NA(),DE6)</f>
        <v>57.36</v>
      </c>
      <c r="DG11" s="65">
        <f>IF(DF6="-",NA(),DF6)</f>
        <v>58.48</v>
      </c>
      <c r="DH11" s="65">
        <f>IF(DG6="-",NA(),DG6)</f>
        <v>58.94</v>
      </c>
      <c r="DI11" s="65">
        <f>IF(DH6="-",NA(),DH6)</f>
        <v>59.94</v>
      </c>
      <c r="DO11" s="64" t="s">
        <v>23</v>
      </c>
      <c r="DP11" s="65">
        <f>IF(DO6="-",NA(),DO6)</f>
        <v>25.68</v>
      </c>
      <c r="DQ11" s="65">
        <f>IF(DP6="-",NA(),DP6)</f>
        <v>25.68</v>
      </c>
      <c r="DR11" s="65">
        <f>IF(DQ6="-",NA(),DQ6)</f>
        <v>26.67</v>
      </c>
      <c r="DS11" s="65">
        <f>IF(DR6="-",NA(),DR6)</f>
        <v>31.44</v>
      </c>
      <c r="DT11" s="65">
        <f>IF(DS6="-",NA(),DS6)</f>
        <v>34.53</v>
      </c>
      <c r="DZ11" s="64" t="s">
        <v>23</v>
      </c>
      <c r="EA11" s="65">
        <f>IF(DZ6="-",NA(),DZ6)</f>
        <v>0</v>
      </c>
      <c r="EB11" s="65">
        <f>IF(EA6="-",NA(),EA6)</f>
        <v>0</v>
      </c>
      <c r="EC11" s="65">
        <f>IF(EB6="-",NA(),EB6)</f>
        <v>0</v>
      </c>
      <c r="ED11" s="65">
        <f>IF(EC6="-",NA(),EC6)</f>
        <v>0</v>
      </c>
      <c r="EE11" s="65">
        <f>IF(ED6="-",NA(),ED6)</f>
        <v>0</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高津晴美</cp:lastModifiedBy>
  <cp:lastPrinted>2022-01-24T05:59:45Z</cp:lastPrinted>
  <dcterms:created xsi:type="dcterms:W3CDTF">2021-12-03T09:00:02Z</dcterms:created>
  <dcterms:modified xsi:type="dcterms:W3CDTF">2022-01-24T06:02:14Z</dcterms:modified>
  <cp:category/>
</cp:coreProperties>
</file>