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財政課\財政課\財政公表（決算統計・県下状況）\2財政比較・歳出比較分析表\R2決算分(R3)\提出２\HP用\"/>
    </mc:Choice>
  </mc:AlternateContent>
  <bookViews>
    <workbookView xWindow="0" yWindow="0" windowWidth="15360" windowHeight="7635" tabRatio="7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<sst xmlns="http://schemas.openxmlformats.org/spreadsheetml/2006/main" count="1182" uniqueCount="633">
  <si>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</si>
  <si>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</si>
  <si>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</si>
  <si>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</si>
  <si>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</si>
  <si>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</si>
  <si>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</si>
  <si>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</si>
  <si>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</si>
  <si>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</si>
  <si>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</si>
  <si>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</si>
  <si>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</si>
  <si>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</si>
  <si>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</si>
  <si>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</si>
  <si>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</si>
  <si>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</si>
  <si>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</si>
  <si>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</si>
  <si>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</si>
  <si>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</si>
  <si>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</si>
  <si>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</si>
  <si>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</si>
  <si>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</si>
  <si>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</si>
  <si>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</si>
  <si>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</si>
  <si>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</si>
  <si>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</si>
  <si>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</si>
  <si>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</si>
  <si>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</si>
  <si>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</si>
  <si>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</si>
  <si>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</si>
  <si>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</si>
  <si>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</si>
  <si>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</si>
  <si>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</si>
  <si>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</si>
  <si>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</si>
  <si>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</si>
  <si>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</si>
  <si>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</si>
  <si>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</si>
  <si>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</si>
  <si>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</si>
  <si>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</si>
  <si>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</si>
  <si>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</si>
  <si>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</si>
  <si>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</si>
  <si>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</si>
  <si>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</si>
  <si>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</si>
  <si>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</si>
  <si>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</si>
  <si>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</si>
  <si>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</si>
  <si>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</si>
  <si>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</si>
  <si>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</si>
  <si>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</si>
  <si>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</si>
  <si>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</si>
  <si>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</si>
  <si>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</si>
  <si>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</si>
  <si>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</si>
  <si>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</si>
  <si>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</si>
  <si>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</si>
  <si>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</si>
  <si>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</si>
  <si>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</si>
  <si>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</si>
  <si>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</si>
  <si>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</si>
  <si>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</si>
  <si>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</si>
  <si>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</si>
  <si>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</si>
  <si>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</si>
  <si>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</si>
  <si>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</si>
  <si>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</si>
  <si>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</si>
  <si>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</si>
  <si>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</si>
  <si>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</si>
  <si>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</si>
  <si>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</si>
  <si>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</si>
  <si>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</si>
  <si>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</si>
  <si>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</si>
  <si>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四国中央市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</si>
  <si>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</si>
  <si>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</si>
  <si>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</si>
  <si>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</si>
  <si>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</si>
  <si>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</si>
  <si>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</si>
  <si>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</si>
  <si>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</si>
  <si>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</si>
  <si>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</si>
  <si>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</si>
  <si>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</si>
  <si>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</si>
  <si>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</si>
  <si>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</si>
  <si>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</si>
  <si>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</si>
  <si>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</si>
  <si>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</si>
  <si>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</si>
  <si>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</si>
  <si>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</si>
  <si>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</si>
  <si>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</si>
  <si>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</si>
  <si>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</si>
  <si>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</si>
  <si>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</si>
  <si>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</si>
  <si>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</si>
  <si>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</si>
  <si>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</si>
  <si>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</si>
  <si>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</si>
  <si>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</si>
  <si>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</si>
  <si>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</si>
  <si>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</si>
  <si>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</si>
  <si>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</si>
  <si>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</si>
  <si>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</si>
  <si>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</si>
  <si>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</si>
  <si>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</si>
  <si>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</si>
  <si>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</si>
  <si>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</si>
  <si>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</si>
  <si>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</si>
  <si>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</si>
  <si>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</si>
  <si>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</si>
  <si>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</si>
  <si>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</si>
  <si>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</si>
  <si>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</si>
  <si>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</si>
  <si>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</si>
  <si>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</si>
  <si>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</si>
  <si>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</si>
  <si>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</si>
  <si>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</si>
  <si>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</si>
  <si>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</si>
  <si>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</si>
  <si>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</si>
  <si>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</si>
  <si>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</si>
  <si>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</si>
  <si>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</si>
  <si>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</si>
  <si>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</si>
  <si>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</si>
  <si>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</si>
  <si>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</si>
  <si>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</si>
  <si>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</si>
  <si>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</si>
  <si>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</si>
  <si>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</si>
  <si>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</si>
  <si>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</si>
  <si>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</si>
  <si>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</si>
  <si>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</si>
  <si>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</si>
  <si>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</si>
  <si>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</si>
  <si>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</si>
  <si>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</si>
  <si>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</si>
  <si>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</si>
  <si>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</si>
  <si>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</si>
  <si>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</si>
  <si>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</si>
  <si>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</si>
  <si>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</si>
  <si>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</si>
  <si>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</si>
  <si>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</si>
  <si>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</si>
  <si>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</si>
  <si>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</si>
  <si>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</si>
  <si>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</si>
  <si>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</si>
  <si>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</si>
  <si>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</si>
  <si>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</si>
  <si>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</si>
  <si>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</si>
  <si>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</si>
  <si>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</si>
  <si>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</si>
  <si>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愛媛県四国中央市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</si>
  <si>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</si>
  <si>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</si>
  <si>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</si>
  <si>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</si>
  <si>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</si>
  <si>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</si>
  <si>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</si>
  <si>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</si>
  <si>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</si>
  <si>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</si>
  <si>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</si>
  <si>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</si>
  <si>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</si>
  <si>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</si>
  <si>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</si>
  <si>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</si>
  <si>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</si>
  <si>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</si>
  <si>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</si>
  <si>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</si>
  <si>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</si>
  <si>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</si>
  <si>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</si>
  <si>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</si>
  <si>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</si>
  <si>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</si>
  <si>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</si>
  <si>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</si>
  <si>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</si>
  <si>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</si>
  <si>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</si>
  <si>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</si>
  <si>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</si>
  <si>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</si>
  <si>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</si>
  <si>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</si>
  <si>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</si>
  <si>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</si>
  <si>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</si>
  <si>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</si>
  <si>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</si>
  <si>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</si>
  <si>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</si>
  <si>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</si>
  <si>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</si>
  <si>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</si>
  <si>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</si>
  <si>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</si>
  <si>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</si>
  <si>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</si>
  <si>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</si>
  <si>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</si>
  <si>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</si>
  <si>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</si>
  <si>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</si>
  <si>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</si>
  <si>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</si>
  <si>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</si>
  <si>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</si>
  <si>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</si>
  <si>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</si>
  <si>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</si>
  <si>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</si>
  <si>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</si>
  <si>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</si>
  <si>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</si>
  <si>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</si>
  <si>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</si>
  <si>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</si>
  <si>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</si>
  <si>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</si>
  <si>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</si>
  <si>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</si>
  <si>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</si>
  <si>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</si>
  <si>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</si>
  <si>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</si>
  <si>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</si>
  <si>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</si>
  <si>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</si>
  <si>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</si>
  <si>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</si>
  <si>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</si>
  <si>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</si>
  <si>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</si>
  <si>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</si>
  <si>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</si>
  <si>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</si>
  <si>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</si>
  <si>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</si>
  <si>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</si>
  <si>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</si>
  <si>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</si>
  <si>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</si>
  <si>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</si>
  <si>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</si>
  <si>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</si>
  <si>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</si>
  <si>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</si>
  <si>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</si>
  <si>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</si>
  <si>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</si>
  <si>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</si>
  <si>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</si>
  <si>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</si>
  <si>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</si>
  <si>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</si>
  <si>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</si>
  <si>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</si>
  <si>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</si>
  <si>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</si>
  <si>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</si>
  <si>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</si>
  <si>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</si>
  <si>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</si>
  <si>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</si>
  <si>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</si>
  <si>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</si>
  <si>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</si>
  <si>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</si>
  <si>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</si>
  <si>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</si>
  <si>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</si>
  <si>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</si>
  <si>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</si>
  <si>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</si>
  <si>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</si>
  <si>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</si>
  <si>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</si>
  <si>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</si>
  <si>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</si>
  <si>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</si>
  <si>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</si>
  <si>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</si>
  <si>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</si>
  <si>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</si>
  <si>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</si>
  <si>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</si>
  <si>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</si>
  <si>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</si>
  <si>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</si>
  <si>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</si>
  <si>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</si>
  <si>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</si>
  <si>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</si>
  <si>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</si>
  <si>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</si>
  <si>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</si>
  <si>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</si>
  <si>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</si>
  <si>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</si>
  <si>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</si>
  <si>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</si>
  <si>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</si>
  <si>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</si>
  <si>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愛媛県四国中央市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</si>
  <si>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</si>
  <si>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</si>
  <si>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</si>
  <si>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</si>
  <si>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</si>
  <si>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</si>
  <si>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</si>
  <si>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</si>
  <si>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</si>
  <si>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</si>
  <si>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</si>
  <si>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</si>
  <si>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</si>
  <si>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</si>
  <si>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</si>
  <si>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</si>
  <si>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</si>
  <si>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</si>
  <si>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</si>
  <si>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</si>
  <si>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</si>
  <si>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福祉バス事業特別会計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</si>
  <si>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</si>
  <si>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</si>
  <si>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</si>
  <si>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</si>
  <si>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</si>
  <si>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</si>
  <si>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</si>
  <si>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</si>
  <si>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</si>
  <si>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</si>
  <si>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</si>
  <si>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</si>
  <si>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</si>
  <si>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</si>
  <si>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</si>
  <si>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</si>
  <si>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介護保険事業特別会計</t>
    <phoneticPr fontId="5"/>
  </si>
  <si>
    <t>駐車場事業特別会計</t>
    <phoneticPr fontId="5"/>
  </si>
  <si>
    <t>介護予防支援事業特別会計</t>
    <phoneticPr fontId="5"/>
  </si>
  <si>
    <t>後期高齢者医療保険事業特別会計</t>
    <phoneticPr fontId="5"/>
  </si>
  <si>
    <t>水道事業会計</t>
    <phoneticPr fontId="5"/>
  </si>
  <si>
    <t>法適用企業</t>
    <phoneticPr fontId="5"/>
  </si>
  <si>
    <t>工業用水道事業会計</t>
    <phoneticPr fontId="5"/>
  </si>
  <si>
    <t>法適用企業</t>
    <phoneticPr fontId="5"/>
  </si>
  <si>
    <t>公共下水道事業会計</t>
    <phoneticPr fontId="5"/>
  </si>
  <si>
    <t>港湾上屋事業特別会計</t>
    <phoneticPr fontId="5"/>
  </si>
  <si>
    <t>法非適用企業</t>
    <phoneticPr fontId="5"/>
  </si>
  <si>
    <t>西部臨海土地造成事業特別会計</t>
    <phoneticPr fontId="5"/>
  </si>
  <si>
    <t>法非適用企業</t>
    <phoneticPr fontId="5"/>
  </si>
  <si>
    <t>寒川東部臨海土地造成事業特別会計</t>
    <phoneticPr fontId="5"/>
  </si>
  <si>
    <t>-</t>
    <phoneticPr fontId="5"/>
  </si>
  <si>
    <t>城山下臨海土地造成事業特別会計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</si>
  <si>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</si>
  <si>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</si>
  <si>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</si>
  <si>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</si>
  <si>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</si>
  <si>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</si>
  <si>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</si>
  <si>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</si>
  <si>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</si>
  <si>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</si>
  <si>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</si>
  <si>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</si>
  <si>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</si>
  <si>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</si>
  <si>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</si>
  <si>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</si>
  <si>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</si>
  <si>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</si>
  <si>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</si>
  <si>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</si>
  <si>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</si>
  <si>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</si>
  <si>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</si>
  <si>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</si>
  <si>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</si>
  <si>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</si>
  <si>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</si>
  <si>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</si>
  <si>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</si>
  <si>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</si>
  <si>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</si>
  <si>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</si>
  <si>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</si>
  <si>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</si>
  <si>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</si>
  <si>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</si>
  <si>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</si>
  <si>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</si>
  <si>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</si>
  <si>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</si>
  <si>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</si>
  <si>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</si>
  <si>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</si>
  <si>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</si>
  <si>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</si>
  <si>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</si>
  <si>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</si>
  <si>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</si>
  <si>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</si>
  <si>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</si>
  <si>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</si>
  <si>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</si>
  <si>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</si>
  <si>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</si>
  <si>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</si>
  <si>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</si>
  <si>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</si>
  <si>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</si>
  <si>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</si>
  <si>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</si>
  <si>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</si>
  <si>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</si>
  <si>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寒川東部臨海土地造成事業特別会計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</si>
  <si>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</si>
  <si>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</si>
  <si>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</si>
  <si>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国民健康保険診療所事業特別会計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</si>
  <si>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</si>
  <si>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</si>
  <si>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</si>
  <si>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</si>
  <si>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</si>
  <si>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</si>
  <si>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</si>
  <si>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</si>
  <si>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</si>
  <si>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</si>
  <si>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</si>
  <si>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</si>
  <si>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</si>
  <si>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</si>
  <si>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</si>
  <si>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</si>
  <si>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</si>
  <si>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</si>
  <si>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</si>
  <si>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</si>
  <si>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</si>
  <si>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</si>
  <si>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</si>
  <si>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</si>
  <si>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</si>
  <si>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</si>
  <si>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</si>
  <si>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</si>
  <si>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</si>
  <si>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</si>
  <si>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</si>
  <si>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</si>
  <si>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</si>
  <si>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</si>
  <si>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</si>
  <si>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</si>
  <si>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</si>
  <si>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</si>
  <si>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</si>
  <si>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</si>
  <si>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</si>
  <si>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</si>
  <si>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</si>
  <si>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</si>
  <si>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</si>
  <si>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</si>
  <si>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</si>
  <si>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</si>
  <si>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</si>
  <si>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</si>
  <si>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</si>
  <si>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</si>
  <si>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</si>
  <si>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</si>
  <si>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</si>
  <si>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</si>
  <si>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</si>
  <si>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</si>
  <si>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</si>
  <si>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</si>
  <si>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</si>
  <si>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</si>
  <si>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</si>
  <si>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</si>
  <si>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</si>
  <si>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</si>
  <si>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</si>
  <si>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</si>
  <si>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</si>
  <si>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</si>
  <si>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</si>
  <si>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</si>
  <si>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</si>
  <si>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</si>
  <si>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</si>
  <si>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</si>
  <si>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</si>
  <si>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</si>
  <si>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</si>
  <si>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</si>
  <si>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</si>
  <si>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</si>
  <si>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</si>
  <si>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</si>
  <si>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0.54</t>
  </si>
  <si>
    <t>▲ 1.96</t>
  </si>
  <si>
    <t>住宅新築資金等貸付事業特別会計</t>
  </si>
  <si>
    <t>▲ 0.07</t>
  </si>
  <si>
    <t>▲ 0.05</t>
  </si>
  <si>
    <t>▲ 0.03</t>
  </si>
  <si>
    <t>▲ 0.01</t>
  </si>
  <si>
    <t>▲ 0.00</t>
  </si>
  <si>
    <t>工業用水道事業会計</t>
  </si>
  <si>
    <t>一般会計</t>
  </si>
  <si>
    <t>水道事業会計</t>
  </si>
  <si>
    <t>介護保険事業特別会計</t>
  </si>
  <si>
    <t>国民健康保険事業特別会計</t>
  </si>
  <si>
    <t>港湾上屋事業特別会計</t>
  </si>
  <si>
    <t>公共下水道事業会計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</si>
  <si>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</si>
  <si>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</si>
  <si>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</si>
  <si>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</si>
  <si>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</si>
  <si>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</si>
  <si>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</si>
  <si>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</si>
  <si>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</si>
  <si>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9"/>
  </si>
  <si>
    <t>愛媛県市町総合事務組合（消防補償事業分）</t>
    <rPh sb="12" eb="14">
      <t>ショウボウ</t>
    </rPh>
    <rPh sb="14" eb="16">
      <t>ホショウ</t>
    </rPh>
    <rPh sb="16" eb="18">
      <t>ジギョウ</t>
    </rPh>
    <rPh sb="18" eb="19">
      <t>ブン</t>
    </rPh>
    <phoneticPr fontId="29"/>
  </si>
  <si>
    <t>愛媛県市町総合事務組合（交通災害事業分）</t>
    <rPh sb="12" eb="14">
      <t>コウツウ</t>
    </rPh>
    <rPh sb="14" eb="16">
      <t>サイガイ</t>
    </rPh>
    <rPh sb="16" eb="18">
      <t>ジギョウ</t>
    </rPh>
    <rPh sb="18" eb="19">
      <t>ブン</t>
    </rPh>
    <phoneticPr fontId="29"/>
  </si>
  <si>
    <t>愛媛県市町総合事務組合（自治会館事業分）</t>
    <rPh sb="12" eb="14">
      <t>ジチ</t>
    </rPh>
    <rPh sb="14" eb="16">
      <t>カイカン</t>
    </rPh>
    <rPh sb="16" eb="18">
      <t>ジギョウ</t>
    </rPh>
    <rPh sb="18" eb="19">
      <t>ブン</t>
    </rPh>
    <phoneticPr fontId="29"/>
  </si>
  <si>
    <t>愛媛県市町総合事務組合（議員公務災害事業分）</t>
    <rPh sb="12" eb="14">
      <t>ギイン</t>
    </rPh>
    <rPh sb="14" eb="16">
      <t>コウム</t>
    </rPh>
    <rPh sb="16" eb="18">
      <t>サイガイ</t>
    </rPh>
    <rPh sb="18" eb="20">
      <t>ジギョウ</t>
    </rPh>
    <rPh sb="20" eb="21">
      <t>ブン</t>
    </rPh>
    <phoneticPr fontId="29"/>
  </si>
  <si>
    <t>愛媛県市町総合事務組合（共通経費分）</t>
    <rPh sb="12" eb="14">
      <t>キョウツウ</t>
    </rPh>
    <rPh sb="14" eb="16">
      <t>ケイヒ</t>
    </rPh>
    <phoneticPr fontId="29"/>
  </si>
  <si>
    <t>愛媛地方税滞納整理機構</t>
    <rPh sb="0" eb="2">
      <t>エヒメ</t>
    </rPh>
    <rPh sb="2" eb="5">
      <t>チホウゼイ</t>
    </rPh>
    <rPh sb="5" eb="7">
      <t>タイノウ</t>
    </rPh>
    <rPh sb="7" eb="9">
      <t>セイリ</t>
    </rPh>
    <rPh sb="9" eb="11">
      <t>キコウ</t>
    </rPh>
    <phoneticPr fontId="29"/>
  </si>
  <si>
    <t>愛媛県後期高齢者医療広域連合（一般会計）</t>
    <rPh sb="0" eb="3">
      <t>エヒメケン</t>
    </rPh>
    <rPh sb="3" eb="5">
      <t>コウキ</t>
    </rPh>
    <rPh sb="5" eb="7">
      <t>コウレイ</t>
    </rPh>
    <rPh sb="7" eb="8">
      <t>シャ</t>
    </rPh>
    <rPh sb="8" eb="10">
      <t>イリョウ</t>
    </rPh>
    <rPh sb="10" eb="12">
      <t>コウイキ</t>
    </rPh>
    <rPh sb="12" eb="14">
      <t>レンゴウ</t>
    </rPh>
    <rPh sb="15" eb="17">
      <t>イッパン</t>
    </rPh>
    <rPh sb="17" eb="19">
      <t>カイケイ</t>
    </rPh>
    <phoneticPr fontId="29"/>
  </si>
  <si>
    <t>愛媛県後期高齢者医療広域連合（後期高齢者医療特別会計）</t>
    <rPh sb="15" eb="17">
      <t>コウキ</t>
    </rPh>
    <rPh sb="17" eb="20">
      <t>コウレイシャ</t>
    </rPh>
    <rPh sb="20" eb="22">
      <t>イリョウ</t>
    </rPh>
    <rPh sb="22" eb="24">
      <t>トクベツ</t>
    </rPh>
    <phoneticPr fontId="29"/>
  </si>
  <si>
    <t>株式会社やまびこ</t>
    <rPh sb="0" eb="2">
      <t>カブシキ</t>
    </rPh>
    <rPh sb="2" eb="4">
      <t>カイシャ</t>
    </rPh>
    <phoneticPr fontId="29"/>
  </si>
  <si>
    <t>公益財団法人四国中央市スポーツ協会</t>
    <rPh sb="0" eb="2">
      <t>コウエキ</t>
    </rPh>
    <rPh sb="2" eb="4">
      <t>ザイダン</t>
    </rPh>
    <rPh sb="4" eb="6">
      <t>ホウジン</t>
    </rPh>
    <rPh sb="6" eb="11">
      <t>シ</t>
    </rPh>
    <rPh sb="15" eb="17">
      <t>キョウカイ</t>
    </rPh>
    <phoneticPr fontId="29"/>
  </si>
  <si>
    <t>株式会社四国中央テレビ</t>
    <rPh sb="0" eb="2">
      <t>カブシキ</t>
    </rPh>
    <rPh sb="2" eb="4">
      <t>カイシャ</t>
    </rPh>
    <rPh sb="4" eb="8">
      <t>シコクチュウオウ</t>
    </rPh>
    <phoneticPr fontId="29"/>
  </si>
  <si>
    <t>株式会社四国中央市総合サービスセンター</t>
    <rPh sb="0" eb="2">
      <t>カブシキ</t>
    </rPh>
    <rPh sb="2" eb="4">
      <t>カイシャ</t>
    </rPh>
    <rPh sb="4" eb="9">
      <t>シ</t>
    </rPh>
    <rPh sb="9" eb="11">
      <t>ソウゴウ</t>
    </rPh>
    <phoneticPr fontId="29"/>
  </si>
  <si>
    <t>合併振興基金</t>
    <rPh sb="0" eb="6">
      <t>ガッペイシンコウキキン</t>
    </rPh>
    <phoneticPr fontId="5"/>
  </si>
  <si>
    <t>中小企業利子補給基金</t>
    <phoneticPr fontId="5"/>
  </si>
  <si>
    <t>ふるさと応援基金</t>
    <phoneticPr fontId="5"/>
  </si>
  <si>
    <t>クリーンセンター施設整備基金</t>
    <phoneticPr fontId="5"/>
  </si>
  <si>
    <t>森林環境譲与税基金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</si>
  <si>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</si>
  <si>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</si>
  <si>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</si>
  <si>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平均に比べて非常に高い比率にある一方で、有形固定資産減価償却率は類似団体よりも低い比率にある。老朽化した学校施設や庁舎、消防施設等の公共施設の建替えや耐震化を積極的に進めてきたことにより有形固定資産減価償却率は低い水準で推移しているが、これに比して市債の発行による市債現在高が増加した結果、将来負担比率が高い水準となっている。今後は将来負担すべき負債を抑える取組を進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</si>
  <si>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</si>
  <si>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</si>
  <si>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</si>
  <si>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</si>
  <si>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</si>
  <si>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</si>
  <si>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類似団体平均よりも高い水準にある。主な要因として、川之江小学校及び三島東中学校の建替え、緊急防災事業による小・中学校の耐震化事業、さらに、新庁舎建設事業や市民文化ホール建設事業、消防防災センター建設事業、東部学校給食センター建設事業など新市建設計画に基づいた大規模な建設事業が続いてきたことによる地方債の発行によるものと考えられる。また、令和元年度で合併算定替えが終了となり普通交付税の減などにより将来負担比率及び実質公債費比率の上昇も予想されるが、今後増加を抑制するよう、引き続き財政の健全化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</si>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</sst>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17F8-476C-9AFC-BDEA138E8C3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127118</c:v>
                </c:pt>
                <c:pt idx="1">
                  <c:v>68947</c:v>
                </c:pt>
                <c:pt idx="2">
                  <c:v>103122</c:v>
                </c:pt>
                <c:pt idx="3">
                  <c:v>125910</c:v>
                </c:pt>
                <c:pt idx="4">
                  <c:v>52823</c:v>
                </c:pt>
              </c:numCache>
            </c:numRef>
          </c:val>
          <c:smooth val="0"/>
          <c:extLst>
            <c:ext xmlns:c16="http://schemas.microsoft.com/office/drawing/2014/chart" uri="{C3380CC4-5D6E-409C-BE32-E72D297353CC}">
              <c16:uniqueId val="{00000001-17F8-476C-9AFC-BDEA138E8C3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8.65</c:v>
                </c:pt>
                <c:pt idx="1">
                  <c:v>8.94</c:v>
                </c:pt>
                <c:pt idx="2">
                  <c:v>10.23</c:v>
                </c:pt>
                <c:pt idx="3">
                  <c:v>8.25</c:v>
                </c:pt>
                <c:pt idx="4">
                  <c:v>13.16</c:v>
                </c:pt>
              </c:numCache>
            </c:numRef>
          </c:val>
          <c:extLst>
            <c:ext xmlns:c16="http://schemas.microsoft.com/office/drawing/2014/chart" uri="{C3380CC4-5D6E-409C-BE32-E72D297353CC}">
              <c16:uniqueId val="{00000000-F9AD-49D0-9245-121669527B1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29.35</c:v>
                </c:pt>
                <c:pt idx="1">
                  <c:v>28.48</c:v>
                </c:pt>
                <c:pt idx="2">
                  <c:v>26.72</c:v>
                </c:pt>
                <c:pt idx="3">
                  <c:v>26.69</c:v>
                </c:pt>
                <c:pt idx="4">
                  <c:v>25.83</c:v>
                </c:pt>
              </c:numCache>
            </c:numRef>
          </c:val>
          <c:extLst>
            <c:ext xmlns:c16="http://schemas.microsoft.com/office/drawing/2014/chart" uri="{C3380CC4-5D6E-409C-BE32-E72D297353CC}">
              <c16:uniqueId val="{00000001-F9AD-49D0-9245-121669527B1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3.09</c:v>
                </c:pt>
                <c:pt idx="1">
                  <c:v>-0.54</c:v>
                </c:pt>
                <c:pt idx="2">
                  <c:v>5.49</c:v>
                </c:pt>
                <c:pt idx="3">
                  <c:v>-1.96</c:v>
                </c:pt>
                <c:pt idx="4">
                  <c:v>7.32</c:v>
                </c:pt>
              </c:numCache>
            </c:numRef>
          </c:val>
          <c:smooth val="0"/>
          <c:extLst>
            <c:ext xmlns:c16="http://schemas.microsoft.com/office/drawing/2014/chart" uri="{C3380CC4-5D6E-409C-BE32-E72D297353CC}">
              <c16:uniqueId val="{00000002-F9AD-49D0-9245-121669527B1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3.05</c:v>
                </c:pt>
                <c:pt idx="2">
                  <c:v>#N/A</c:v>
                </c:pt>
                <c:pt idx="3">
                  <c:v>2.34</c:v>
                </c:pt>
                <c:pt idx="4">
                  <c:v>#N/A</c:v>
                </c:pt>
                <c:pt idx="5">
                  <c:v>2.08</c:v>
                </c:pt>
                <c:pt idx="6">
                  <c:v>#N/A</c:v>
                </c:pt>
                <c:pt idx="7">
                  <c:v>2.12</c:v>
                </c:pt>
                <c:pt idx="8">
                  <c:v>#N/A</c:v>
                </c:pt>
                <c:pt idx="9">
                  <c:v>0.25</c:v>
                </c:pt>
              </c:numCache>
            </c:numRef>
          </c:val>
          <c:extLst>
            <c:ext xmlns:c16="http://schemas.microsoft.com/office/drawing/2014/chart" uri="{C3380CC4-5D6E-409C-BE32-E72D297353CC}">
              <c16:uniqueId val="{00000000-50BE-4845-AB44-C65A6E28CF2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0BE-4845-AB44-C65A6E28CF23}"/>
            </c:ext>
          </c:extLst>
        </c:ser>
        <c:ser>
          <c:idx val="2"/>
          <c:order val="2"/>
          <c:tx>
            <c:strRef>
              <c:f>データシート!$A$29</c:f>
              <c:strCache>
                <c:ptCount val="1"/>
                <c:pt idx="0">
                  <c:v>公共下水道事業会計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#N/A</c:v>
                </c:pt>
                <c:pt idx="5">
                  <c:v>0.3</c:v>
                </c:pt>
                <c:pt idx="6">
                  <c:v>#N/A</c:v>
                </c:pt>
                <c:pt idx="7">
                  <c:v>0.4</c:v>
                </c:pt>
                <c:pt idx="8">
                  <c:v>#N/A</c:v>
                </c:pt>
                <c:pt idx="9">
                  <c:v>0.61</c:v>
                </c:pt>
              </c:numCache>
            </c:numRef>
          </c:val>
          <c:extLst>
            <c:ext xmlns:c16="http://schemas.microsoft.com/office/drawing/2014/chart" uri="{C3380CC4-5D6E-409C-BE32-E72D297353CC}">
              <c16:uniqueId val="{00000002-50BE-4845-AB44-C65A6E28CF23}"/>
            </c:ext>
          </c:extLst>
        </c:ser>
        <c:ser>
          <c:idx val="3"/>
          <c:order val="3"/>
          <c:tx>
            <c:strRef>
              <c:f>データシート!$A$30</c:f>
              <c:strCache>
                <c:ptCount val="1"/>
                <c:pt idx="0">
                  <c:v>港湾上屋事業特別会計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0.37</c:v>
                </c:pt>
                <c:pt idx="2">
                  <c:v>#N/A</c:v>
                </c:pt>
                <c:pt idx="3">
                  <c:v>0.39</c:v>
                </c:pt>
                <c:pt idx="4">
                  <c:v>#N/A</c:v>
                </c:pt>
                <c:pt idx="5">
                  <c:v>0.36</c:v>
                </c:pt>
                <c:pt idx="6">
                  <c:v>#N/A</c:v>
                </c:pt>
                <c:pt idx="7">
                  <c:v>0.64</c:v>
                </c:pt>
                <c:pt idx="8">
                  <c:v>#N/A</c:v>
                </c:pt>
                <c:pt idx="9">
                  <c:v>0.63</c:v>
                </c:pt>
              </c:numCache>
            </c:numRef>
          </c:val>
          <c:extLst>
            <c:ext xmlns:c16="http://schemas.microsoft.com/office/drawing/2014/chart" uri="{C3380CC4-5D6E-409C-BE32-E72D297353CC}">
              <c16:uniqueId val="{00000003-50BE-4845-AB44-C65A6E28CF23}"/>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1.37</c:v>
                </c:pt>
                <c:pt idx="2">
                  <c:v>#N/A</c:v>
                </c:pt>
                <c:pt idx="3">
                  <c:v>2.78</c:v>
                </c:pt>
                <c:pt idx="4">
                  <c:v>#N/A</c:v>
                </c:pt>
                <c:pt idx="5">
                  <c:v>2.2400000000000002</c:v>
                </c:pt>
                <c:pt idx="6">
                  <c:v>#N/A</c:v>
                </c:pt>
                <c:pt idx="7">
                  <c:v>1.1000000000000001</c:v>
                </c:pt>
                <c:pt idx="8">
                  <c:v>#N/A</c:v>
                </c:pt>
                <c:pt idx="9">
                  <c:v>0.77</c:v>
                </c:pt>
              </c:numCache>
            </c:numRef>
          </c:val>
          <c:extLst>
            <c:ext xmlns:c16="http://schemas.microsoft.com/office/drawing/2014/chart" uri="{C3380CC4-5D6E-409C-BE32-E72D297353CC}">
              <c16:uniqueId val="{00000004-50BE-4845-AB44-C65A6E28CF23}"/>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1.73</c:v>
                </c:pt>
                <c:pt idx="2">
                  <c:v>#N/A</c:v>
                </c:pt>
                <c:pt idx="3">
                  <c:v>0.97</c:v>
                </c:pt>
                <c:pt idx="4">
                  <c:v>#N/A</c:v>
                </c:pt>
                <c:pt idx="5">
                  <c:v>1.33</c:v>
                </c:pt>
                <c:pt idx="6">
                  <c:v>#N/A</c:v>
                </c:pt>
                <c:pt idx="7">
                  <c:v>1.08</c:v>
                </c:pt>
                <c:pt idx="8">
                  <c:v>#N/A</c:v>
                </c:pt>
                <c:pt idx="9">
                  <c:v>0.99</c:v>
                </c:pt>
              </c:numCache>
            </c:numRef>
          </c:val>
          <c:extLst>
            <c:ext xmlns:c16="http://schemas.microsoft.com/office/drawing/2014/chart" uri="{C3380CC4-5D6E-409C-BE32-E72D297353CC}">
              <c16:uniqueId val="{00000005-50BE-4845-AB44-C65A6E28CF23}"/>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7.74</c:v>
                </c:pt>
                <c:pt idx="2">
                  <c:v>#N/A</c:v>
                </c:pt>
                <c:pt idx="3">
                  <c:v>6.82</c:v>
                </c:pt>
                <c:pt idx="4">
                  <c:v>#N/A</c:v>
                </c:pt>
                <c:pt idx="5">
                  <c:v>7</c:v>
                </c:pt>
                <c:pt idx="6">
                  <c:v>#N/A</c:v>
                </c:pt>
                <c:pt idx="7">
                  <c:v>7.95</c:v>
                </c:pt>
                <c:pt idx="8">
                  <c:v>#N/A</c:v>
                </c:pt>
                <c:pt idx="9">
                  <c:v>10.33</c:v>
                </c:pt>
              </c:numCache>
            </c:numRef>
          </c:val>
          <c:extLst>
            <c:ext xmlns:c16="http://schemas.microsoft.com/office/drawing/2014/chart" uri="{C3380CC4-5D6E-409C-BE32-E72D297353CC}">
              <c16:uniqueId val="{00000006-50BE-4845-AB44-C65A6E28CF2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8.7200000000000006</c:v>
                </c:pt>
                <c:pt idx="2">
                  <c:v>#N/A</c:v>
                </c:pt>
                <c:pt idx="3">
                  <c:v>8.99</c:v>
                </c:pt>
                <c:pt idx="4">
                  <c:v>#N/A</c:v>
                </c:pt>
                <c:pt idx="5">
                  <c:v>10.26</c:v>
                </c:pt>
                <c:pt idx="6">
                  <c:v>#N/A</c:v>
                </c:pt>
                <c:pt idx="7">
                  <c:v>8.27</c:v>
                </c:pt>
                <c:pt idx="8">
                  <c:v>#N/A</c:v>
                </c:pt>
                <c:pt idx="9">
                  <c:v>13.16</c:v>
                </c:pt>
              </c:numCache>
            </c:numRef>
          </c:val>
          <c:extLst>
            <c:ext xmlns:c16="http://schemas.microsoft.com/office/drawing/2014/chart" uri="{C3380CC4-5D6E-409C-BE32-E72D297353CC}">
              <c16:uniqueId val="{00000007-50BE-4845-AB44-C65A6E28CF23}"/>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3.19</c:v>
                </c:pt>
                <c:pt idx="2">
                  <c:v>#N/A</c:v>
                </c:pt>
                <c:pt idx="3">
                  <c:v>6.65</c:v>
                </c:pt>
                <c:pt idx="4">
                  <c:v>#N/A</c:v>
                </c:pt>
                <c:pt idx="5">
                  <c:v>11.02</c:v>
                </c:pt>
                <c:pt idx="6">
                  <c:v>#N/A</c:v>
                </c:pt>
                <c:pt idx="7">
                  <c:v>13.45</c:v>
                </c:pt>
                <c:pt idx="8">
                  <c:v>#N/A</c:v>
                </c:pt>
                <c:pt idx="9">
                  <c:v>16.149999999999999</c:v>
                </c:pt>
              </c:numCache>
            </c:numRef>
          </c:val>
          <c:extLst>
            <c:ext xmlns:c16="http://schemas.microsoft.com/office/drawing/2014/chart" uri="{C3380CC4-5D6E-409C-BE32-E72D297353CC}">
              <c16:uniqueId val="{00000008-50BE-4845-AB44-C65A6E28CF23}"/>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7.0000000000000007E-2</c:v>
                </c:pt>
                <c:pt idx="1">
                  <c:v>#N/A</c:v>
                </c:pt>
                <c:pt idx="2">
                  <c:v>0.05</c:v>
                </c:pt>
                <c:pt idx="3">
                  <c:v>#N/A</c:v>
                </c:pt>
                <c:pt idx="4">
                  <c:v>0.03</c:v>
                </c:pt>
                <c:pt idx="5">
                  <c:v>#N/A</c:v>
                </c:pt>
                <c:pt idx="6">
                  <c:v>0.01</c:v>
                </c:pt>
                <c:pt idx="7">
                  <c:v>#N/A</c:v>
                </c:pt>
                <c:pt idx="8">
                  <c:v>#N/A</c:v>
                </c:pt>
                <c:pt idx="9">
                  <c:v>0</c:v>
                </c:pt>
              </c:numCache>
            </c:numRef>
          </c:val>
          <c:extLst>
            <c:ext xmlns:c16="http://schemas.microsoft.com/office/drawing/2014/chart" uri="{C3380CC4-5D6E-409C-BE32-E72D297353CC}">
              <c16:uniqueId val="{00000009-50BE-4845-AB44-C65A6E28CF2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3823</c:v>
                </c:pt>
                <c:pt idx="5">
                  <c:v>3933</c:v>
                </c:pt>
                <c:pt idx="8">
                  <c:v>4140</c:v>
                </c:pt>
                <c:pt idx="11">
                  <c:v>4193</c:v>
                </c:pt>
                <c:pt idx="14">
                  <c:v>4247</c:v>
                </c:pt>
              </c:numCache>
            </c:numRef>
          </c:val>
          <c:extLst>
            <c:ext xmlns:c16="http://schemas.microsoft.com/office/drawing/2014/chart" uri="{C3380CC4-5D6E-409C-BE32-E72D297353CC}">
              <c16:uniqueId val="{00000000-6611-4504-8637-4ED134B767F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2</c:v>
                </c:pt>
                <c:pt idx="3">
                  <c:v>0</c:v>
                </c:pt>
                <c:pt idx="6">
                  <c:v>1</c:v>
                </c:pt>
                <c:pt idx="9">
                  <c:v>0</c:v>
                </c:pt>
                <c:pt idx="12">
                  <c:v>0</c:v>
                </c:pt>
              </c:numCache>
            </c:numRef>
          </c:val>
          <c:extLst>
            <c:ext xmlns:c16="http://schemas.microsoft.com/office/drawing/2014/chart" uri="{C3380CC4-5D6E-409C-BE32-E72D297353CC}">
              <c16:uniqueId val="{00000001-6611-4504-8637-4ED134B767F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112</c:v>
                </c:pt>
                <c:pt idx="3">
                  <c:v>74</c:v>
                </c:pt>
                <c:pt idx="6">
                  <c:v>66</c:v>
                </c:pt>
                <c:pt idx="9">
                  <c:v>66</c:v>
                </c:pt>
                <c:pt idx="12">
                  <c:v>64</c:v>
                </c:pt>
              </c:numCache>
            </c:numRef>
          </c:val>
          <c:extLst>
            <c:ext xmlns:c16="http://schemas.microsoft.com/office/drawing/2014/chart" uri="{C3380CC4-5D6E-409C-BE32-E72D297353CC}">
              <c16:uniqueId val="{00000002-6611-4504-8637-4ED134B767F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611-4504-8637-4ED134B767F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1070</c:v>
                </c:pt>
                <c:pt idx="3">
                  <c:v>940</c:v>
                </c:pt>
                <c:pt idx="6">
                  <c:v>995</c:v>
                </c:pt>
                <c:pt idx="9">
                  <c:v>1001</c:v>
                </c:pt>
                <c:pt idx="12">
                  <c:v>896</c:v>
                </c:pt>
              </c:numCache>
            </c:numRef>
          </c:val>
          <c:extLst>
            <c:ext xmlns:c16="http://schemas.microsoft.com/office/drawing/2014/chart" uri="{C3380CC4-5D6E-409C-BE32-E72D297353CC}">
              <c16:uniqueId val="{00000004-6611-4504-8637-4ED134B767F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611-4504-8637-4ED134B767F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611-4504-8637-4ED134B767F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4392</c:v>
                </c:pt>
                <c:pt idx="3">
                  <c:v>4521</c:v>
                </c:pt>
                <c:pt idx="6">
                  <c:v>4844</c:v>
                </c:pt>
                <c:pt idx="9">
                  <c:v>4844</c:v>
                </c:pt>
                <c:pt idx="12">
                  <c:v>5076</c:v>
                </c:pt>
              </c:numCache>
            </c:numRef>
          </c:val>
          <c:extLst>
            <c:ext xmlns:c16="http://schemas.microsoft.com/office/drawing/2014/chart" uri="{C3380CC4-5D6E-409C-BE32-E72D297353CC}">
              <c16:uniqueId val="{00000007-6611-4504-8637-4ED134B767F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1753</c:v>
                </c:pt>
                <c:pt idx="2">
                  <c:v>#N/A</c:v>
                </c:pt>
                <c:pt idx="3">
                  <c:v>#N/A</c:v>
                </c:pt>
                <c:pt idx="4">
                  <c:v>1602</c:v>
                </c:pt>
                <c:pt idx="5">
                  <c:v>#N/A</c:v>
                </c:pt>
                <c:pt idx="6">
                  <c:v>#N/A</c:v>
                </c:pt>
                <c:pt idx="7">
                  <c:v>1766</c:v>
                </c:pt>
                <c:pt idx="8">
                  <c:v>#N/A</c:v>
                </c:pt>
                <c:pt idx="9">
                  <c:v>#N/A</c:v>
                </c:pt>
                <c:pt idx="10">
                  <c:v>1718</c:v>
                </c:pt>
                <c:pt idx="11">
                  <c:v>#N/A</c:v>
                </c:pt>
                <c:pt idx="12">
                  <c:v>#N/A</c:v>
                </c:pt>
                <c:pt idx="13">
                  <c:v>1789</c:v>
                </c:pt>
                <c:pt idx="14">
                  <c:v>#N/A</c:v>
                </c:pt>
              </c:numCache>
            </c:numRef>
          </c:val>
          <c:smooth val="0"/>
          <c:extLst>
            <c:ext xmlns:c16="http://schemas.microsoft.com/office/drawing/2014/chart" uri="{C3380CC4-5D6E-409C-BE32-E72D297353CC}">
              <c16:uniqueId val="{00000008-6611-4504-8637-4ED134B767F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44373</c:v>
                </c:pt>
                <c:pt idx="5">
                  <c:v>48468</c:v>
                </c:pt>
                <c:pt idx="8">
                  <c:v>49595</c:v>
                </c:pt>
                <c:pt idx="11">
                  <c:v>51586</c:v>
                </c:pt>
                <c:pt idx="14">
                  <c:v>50001</c:v>
                </c:pt>
              </c:numCache>
            </c:numRef>
          </c:val>
          <c:extLst>
            <c:ext xmlns:c16="http://schemas.microsoft.com/office/drawing/2014/chart" uri="{C3380CC4-5D6E-409C-BE32-E72D297353CC}">
              <c16:uniqueId val="{00000000-5E09-46EB-8BBC-AB364283584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652</c:v>
                </c:pt>
                <c:pt idx="5">
                  <c:v>550</c:v>
                </c:pt>
                <c:pt idx="8">
                  <c:v>420</c:v>
                </c:pt>
                <c:pt idx="11">
                  <c:v>311</c:v>
                </c:pt>
                <c:pt idx="14">
                  <c:v>260</c:v>
                </c:pt>
              </c:numCache>
            </c:numRef>
          </c:val>
          <c:extLst>
            <c:ext xmlns:c16="http://schemas.microsoft.com/office/drawing/2014/chart" uri="{C3380CC4-5D6E-409C-BE32-E72D297353CC}">
              <c16:uniqueId val="{00000001-5E09-46EB-8BBC-AB364283584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9711</c:v>
                </c:pt>
                <c:pt idx="5">
                  <c:v>10307</c:v>
                </c:pt>
                <c:pt idx="8">
                  <c:v>8566</c:v>
                </c:pt>
                <c:pt idx="11">
                  <c:v>8580</c:v>
                </c:pt>
                <c:pt idx="14">
                  <c:v>9016</c:v>
                </c:pt>
              </c:numCache>
            </c:numRef>
          </c:val>
          <c:extLst>
            <c:ext xmlns:c16="http://schemas.microsoft.com/office/drawing/2014/chart" uri="{C3380CC4-5D6E-409C-BE32-E72D297353CC}">
              <c16:uniqueId val="{00000002-5E09-46EB-8BBC-AB364283584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E09-46EB-8BBC-AB364283584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E09-46EB-8BBC-AB364283584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09-46EB-8BBC-AB364283584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5990</c:v>
                </c:pt>
                <c:pt idx="3">
                  <c:v>6021</c:v>
                </c:pt>
                <c:pt idx="6">
                  <c:v>5512</c:v>
                </c:pt>
                <c:pt idx="9">
                  <c:v>5342</c:v>
                </c:pt>
                <c:pt idx="12">
                  <c:v>5746</c:v>
                </c:pt>
              </c:numCache>
            </c:numRef>
          </c:val>
          <c:extLst>
            <c:ext xmlns:c16="http://schemas.microsoft.com/office/drawing/2014/chart" uri="{C3380CC4-5D6E-409C-BE32-E72D297353CC}">
              <c16:uniqueId val="{00000006-5E09-46EB-8BBC-AB364283584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E09-46EB-8BBC-AB364283584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15701</c:v>
                </c:pt>
                <c:pt idx="3">
                  <c:v>14541</c:v>
                </c:pt>
                <c:pt idx="6">
                  <c:v>13573</c:v>
                </c:pt>
                <c:pt idx="9">
                  <c:v>13043</c:v>
                </c:pt>
                <c:pt idx="12">
                  <c:v>11983</c:v>
                </c:pt>
              </c:numCache>
            </c:numRef>
          </c:val>
          <c:extLst>
            <c:ext xmlns:c16="http://schemas.microsoft.com/office/drawing/2014/chart" uri="{C3380CC4-5D6E-409C-BE32-E72D297353CC}">
              <c16:uniqueId val="{00000008-5E09-46EB-8BBC-AB364283584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339</c:v>
                </c:pt>
                <c:pt idx="3">
                  <c:v>267</c:v>
                </c:pt>
                <c:pt idx="6">
                  <c:v>203</c:v>
                </c:pt>
                <c:pt idx="9">
                  <c:v>139</c:v>
                </c:pt>
                <c:pt idx="12">
                  <c:v>76</c:v>
                </c:pt>
              </c:numCache>
            </c:numRef>
          </c:val>
          <c:extLst>
            <c:ext xmlns:c16="http://schemas.microsoft.com/office/drawing/2014/chart" uri="{C3380CC4-5D6E-409C-BE32-E72D297353CC}">
              <c16:uniqueId val="{00000009-5E09-46EB-8BBC-AB364283584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58740</c:v>
                </c:pt>
                <c:pt idx="3">
                  <c:v>58598</c:v>
                </c:pt>
                <c:pt idx="6">
                  <c:v>59729</c:v>
                </c:pt>
                <c:pt idx="9">
                  <c:v>63113</c:v>
                </c:pt>
                <c:pt idx="12">
                  <c:v>60797</c:v>
                </c:pt>
              </c:numCache>
            </c:numRef>
          </c:val>
          <c:extLst>
            <c:ext xmlns:c16="http://schemas.microsoft.com/office/drawing/2014/chart" uri="{C3380CC4-5D6E-409C-BE32-E72D297353CC}">
              <c16:uniqueId val="{0000000A-5E09-46EB-8BBC-AB364283584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26033</c:v>
                </c:pt>
                <c:pt idx="2">
                  <c:v>#N/A</c:v>
                </c:pt>
                <c:pt idx="3">
                  <c:v>#N/A</c:v>
                </c:pt>
                <c:pt idx="4">
                  <c:v>20101</c:v>
                </c:pt>
                <c:pt idx="5">
                  <c:v>#N/A</c:v>
                </c:pt>
                <c:pt idx="6">
                  <c:v>#N/A</c:v>
                </c:pt>
                <c:pt idx="7">
                  <c:v>20436</c:v>
                </c:pt>
                <c:pt idx="8">
                  <c:v>#N/A</c:v>
                </c:pt>
                <c:pt idx="9">
                  <c:v>#N/A</c:v>
                </c:pt>
                <c:pt idx="10">
                  <c:v>21160</c:v>
                </c:pt>
                <c:pt idx="11">
                  <c:v>#N/A</c:v>
                </c:pt>
                <c:pt idx="12">
                  <c:v>#N/A</c:v>
                </c:pt>
                <c:pt idx="13">
                  <c:v>19325</c:v>
                </c:pt>
                <c:pt idx="14">
                  <c:v>#N/A</c:v>
                </c:pt>
              </c:numCache>
            </c:numRef>
          </c:val>
          <c:smooth val="0"/>
          <c:extLst>
            <c:ext xmlns:c16="http://schemas.microsoft.com/office/drawing/2014/chart" uri="{C3380CC4-5D6E-409C-BE32-E72D297353CC}">
              <c16:uniqueId val="{0000000B-5E09-46EB-8BBC-AB364283584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6322</c:v>
                </c:pt>
                <c:pt idx="1">
                  <c:v>6323</c:v>
                </c:pt>
                <c:pt idx="2">
                  <c:v>6324</c:v>
                </c:pt>
              </c:numCache>
            </c:numRef>
          </c:val>
          <c:extLst>
            <c:ext xmlns:c16="http://schemas.microsoft.com/office/drawing/2014/chart" uri="{C3380CC4-5D6E-409C-BE32-E72D297353CC}">
              <c16:uniqueId val="{00000000-F3C7-4CB6-8D29-EFE3F7681A3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628</c:v>
                </c:pt>
                <c:pt idx="1">
                  <c:v>628</c:v>
                </c:pt>
                <c:pt idx="2">
                  <c:v>628</c:v>
                </c:pt>
              </c:numCache>
            </c:numRef>
          </c:val>
          <c:extLst>
            <c:ext xmlns:c16="http://schemas.microsoft.com/office/drawing/2014/chart" uri="{C3380CC4-5D6E-409C-BE32-E72D297353CC}">
              <c16:uniqueId val="{00000001-F3C7-4CB6-8D29-EFE3F7681A3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3998</c:v>
                </c:pt>
                <c:pt idx="1">
                  <c:v>3870</c:v>
                </c:pt>
                <c:pt idx="2">
                  <c:v>4457</c:v>
                </c:pt>
              </c:numCache>
            </c:numRef>
          </c:val>
          <c:extLst>
            <c:ext xmlns:c16="http://schemas.microsoft.com/office/drawing/2014/chart" uri="{C3380CC4-5D6E-409C-BE32-E72D297353CC}">
              <c16:uniqueId val="{00000002-F3C7-4CB6-8D29-EFE3F7681A3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{43C9DDD4-D7C8-4896-AB1E-32FB7B750F34}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37A-4126-88A4-70D69134196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{3FCCDD83-226F-4363-926E-1D213E500002}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37A-4126-88A4-70D69134196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{6DE87621-9A56-44AF-B14F-9612A7BD98DD}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37A-4126-88A4-70D69134196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{BFCC774F-93D9-4511-8916-4C2DF3648E8C}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37A-4126-88A4-70D69134196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{20875941-F3FD-4C95-B172-057416310232}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37A-4126-88A4-70D69134196B}"/>
                </c:ext>
              </c:extLst>
            </c:dLbl>
            <c:dLbl>
              <c:idx val="8"/>
              <c:layout>
                <c:manualLayout>
                  <c:x val="-2.7070447203257766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{DC7EB7A0-587E-463C-94AE-8DD3083986DE}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37A-4126-88A4-70D69134196B}"/>
                </c:ext>
              </c:extLst>
            </c:dLbl>
            <c:dLbl>
              <c:idx val="16"/>
              <c:layout>
                <c:manualLayout>
                  <c:x val="-3.7219953735886838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{22ABAAC6-948E-4316-BB12-146E332D43AC}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37A-4126-88A4-70D69134196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{C71502E5-91A2-4D8B-97E5-E2B6869583A5}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37A-4126-88A4-70D69134196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{517F9BE1-9812-462E-B8CF-04B1AE531E20}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37A-4126-88A4-70D6913419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48.1</c:v>
                </c:pt>
                <c:pt idx="8">
                  <c:v>46.5</c:v>
                </c:pt>
                <c:pt idx="16">
                  <c:v>47.1</c:v>
                </c:pt>
                <c:pt idx="24">
                  <c:v>49.8</c:v>
                </c:pt>
                <c:pt idx="32">
                  <c:v>51.5</c:v>
                </c:pt>
              </c:numCache>
            </c:numRef>
          </c:xVal>
          <c:yVal>
            <c:numRef>
              <c:f>公会計指標分析・財政指標組合せ分析表!$BP$51:$DC$51</c:f>
              <c:numCache>
                <c:formatCode>#,##0.0;"▲ "#,##0.0</c:formatCode>
                <c:ptCount val="40"/>
                <c:pt idx="0">
                  <c:v>133.19999999999999</c:v>
                </c:pt>
                <c:pt idx="8">
                  <c:v>103.5</c:v>
                </c:pt>
                <c:pt idx="16">
                  <c:v>104.2</c:v>
                </c:pt>
                <c:pt idx="24">
                  <c:v>108</c:v>
                </c:pt>
                <c:pt idx="32">
                  <c:v>95.2</c:v>
                </c:pt>
              </c:numCache>
            </c:numRef>
          </c:yVal>
          <c:smooth val="0"/>
          <c:extLst>
            <c:ext xmlns:c16="http://schemas.microsoft.com/office/drawing/2014/chart" uri="{C3380CC4-5D6E-409C-BE32-E72D297353CC}">
              <c16:uniqueId val="{00000009-F37A-4126-88A4-70D69134196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{1085087F-E66E-4A7F-AF9D-8F7988E56CA8}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37A-4126-88A4-70D69134196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{2474115F-34C7-445C-BE2B-9831900622CF}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37A-4126-88A4-70D69134196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{88628363-C1A5-49CC-8548-EAE95A6B7FEB}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37A-4126-88A4-70D69134196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{653A9A4A-9694-46E7-A164-4DF4456B18BF}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37A-4126-88A4-70D69134196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{B924148B-9883-4AFE-9DA2-B93074154B09}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37A-4126-88A4-70D69134196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{6E101EAC-172A-4A7A-991F-66DE0CCE8069}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37A-4126-88A4-70D69134196B}"/>
                </c:ext>
              </c:extLst>
            </c:dLbl>
            <c:dLbl>
              <c:idx val="16"/>
              <c:layout>
                <c:manualLayout>
                  <c:x val="-3.2145200469572303E-2"/>
                  <c:y val="-4.5634017756568147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{1C9CB6B5-3183-4A46-9510-B37E73D2574B}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37A-4126-88A4-70D69134196B}"/>
                </c:ext>
              </c:extLst>
            </c:dLbl>
            <c:dLbl>
              <c:idx val="24"/>
              <c:layout>
                <c:manualLayout>
                  <c:x val="-4.4109043052767541E-2"/>
                  <c:y val="-5.5706232631432755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{6C43B1AE-2982-4E61-A776-5CE9E49DABC9}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37A-4126-88A4-70D69134196B}"/>
                </c:ext>
              </c:extLst>
            </c:dLbl>
            <c:dLbl>
              <c:idx val="32"/>
              <c:layout>
                <c:manualLayout>
                  <c:x val="-1.9922458247700846E-2"/>
                  <c:y val="-9.2876875929594677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{A8208D6D-1445-466E-8513-68E175E180A9}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37A-4126-88A4-70D6913419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F37A-4126-88A4-70D69134196B}"/>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{CB18AEE5-FCB6-43AC-BBE5-8CE17F8E802F}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B0D-4A3F-A6C8-48CCC6CCAB6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{6233E09C-D526-4B68-A099-A37F4708B04F}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0D-4A3F-A6C8-48CCC6CCAB6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{5BA48275-4988-412A-9298-F78C431B775E}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0D-4A3F-A6C8-48CCC6CCAB6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{A51D6F2E-77C7-4783-90C0-4A885F1F04D5}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0D-4A3F-A6C8-48CCC6CCAB6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{84F7DB5C-AB61-43A5-ACC3-247E07686FCF}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0D-4A3F-A6C8-48CCC6CCAB6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{ABAC530D-236A-486E-95CC-B948AFDCC713}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B0D-4A3F-A6C8-48CCC6CCAB69}"/>
                </c:ext>
              </c:extLst>
            </c:dLbl>
            <c:dLbl>
              <c:idx val="16"/>
              <c:layout>
                <c:manualLayout>
                  <c:x val="-3.8033770527205725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{89A42315-7E4A-4CD8-B729-9F3CFEB2784F}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B0D-4A3F-A6C8-48CCC6CCAB69}"/>
                </c:ext>
              </c:extLst>
            </c:dLbl>
            <c:dLbl>
              <c:idx val="24"/>
              <c:layout>
                <c:manualLayout>
                  <c:x val="-2.5234563816980558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{FCE05EBF-20C2-4F64-BBBD-7304EF417F49}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B0D-4A3F-A6C8-48CCC6CCAB6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{50B6A426-EAC7-43EC-BC7F-9A84D9CED897}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B0D-4A3F-A6C8-48CCC6CCAB6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9</c:v>
                </c:pt>
                <c:pt idx="16">
                  <c:v>8.6999999999999993</c:v>
                </c:pt>
                <c:pt idx="24">
                  <c:v>8.6</c:v>
                </c:pt>
                <c:pt idx="32">
                  <c:v>8.8000000000000007</c:v>
                </c:pt>
              </c:numCache>
            </c:numRef>
          </c:xVal>
          <c:yVal>
            <c:numRef>
              <c:f>公会計指標分析・財政指標組合せ分析表!$BP$73:$DC$73</c:f>
              <c:numCache>
                <c:formatCode>#,##0.0;"▲ "#,##0.0</c:formatCode>
                <c:ptCount val="40"/>
                <c:pt idx="0">
                  <c:v>133.19999999999999</c:v>
                </c:pt>
                <c:pt idx="8">
                  <c:v>103.5</c:v>
                </c:pt>
                <c:pt idx="16">
                  <c:v>104.2</c:v>
                </c:pt>
                <c:pt idx="24">
                  <c:v>108</c:v>
                </c:pt>
                <c:pt idx="32">
                  <c:v>95.2</c:v>
                </c:pt>
              </c:numCache>
            </c:numRef>
          </c:yVal>
          <c:smooth val="0"/>
          <c:extLst>
            <c:ext xmlns:c16="http://schemas.microsoft.com/office/drawing/2014/chart" uri="{C3380CC4-5D6E-409C-BE32-E72D297353CC}">
              <c16:uniqueId val="{00000009-CB0D-4A3F-A6C8-48CCC6CCAB6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{0F1F3C7F-1850-4FBB-B329-3E25ECDF98E8}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B0D-4A3F-A6C8-48CCC6CCAB6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{1B5FFDFC-84D2-4170-8DE9-7378CD5C99A4}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0D-4A3F-A6C8-48CCC6CCAB6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{A62278F0-D998-4375-AAF1-A9350DE6C8DE}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0D-4A3F-A6C8-48CCC6CCAB6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{519FEF81-7D7F-4451-AE8C-C5123177EC07}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0D-4A3F-A6C8-48CCC6CCAB6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{A00F75BD-B308-46CF-87BC-26F59C5D7885}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0D-4A3F-A6C8-48CCC6CCAB6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{FD0CF554-5363-45C5-9807-B24236C4E7E6}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B0D-4A3F-A6C8-48CCC6CCAB6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{17D04701-2E45-423F-A16B-727A4F3BA33D}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B0D-4A3F-A6C8-48CCC6CCAB6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{9E786ECF-AFF2-4B1C-A04B-12C2F0DB7C83}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B0D-4A3F-A6C8-48CCC6CCAB6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{F3C3144D-58C4-45E4-922D-2C0F0A0A72D4}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B0D-4A3F-A6C8-48CCC6CCAB6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CB0D-4A3F-A6C8-48CCC6CCAB69}"/>
            </c:ext>
          </c:extLst>
        </c:ser>
        <c:dLbls>
          <c:showLegendKey val="0"/>
          <c:showVal val="1"/>
          <c:showCatName val="0"/>
          <c:showSerName val="0"/>
          <c:showPercent val="0"/>
          <c:showBubbleSize val="0"/>
        </c:dLbls>
        <c:axId val="84219776"/>
        <c:axId val="84234240"/>
      </c:scatterChart>
      <c:valAx>
        <c:axId val="842197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１９年度以降、政府資金の公的免除繰上償還や高利率の起債の積極的借換、公債費負担適正化計画等の実施により公債費の低減を図ったことで着実に改善されてきていたが、平成２８年度から令和元年度にかけて新市建設計画に基づく合併特例債を活用した大型建設事業が集中したため元利償還金が近年増加傾向となっている。一方、算入公債費等についても合併特例債や臨時財政対策債等の交付税算入率の高い市債借入分が増加していることから、実質公債費比率の分子は、ほぼ横ばいで推移している。</a:t>
          </a:r>
        </a:p>
        <a:p>
          <a:r>
            <a:rPr kumimoji="1" lang="ja-JP" altLang="en-US" sz="1200">
              <a:latin typeface="ＭＳ ゴシック" pitchFamily="49" charset="-128"/>
              <a:ea typeface="ＭＳ ゴシック" pitchFamily="49" charset="-128"/>
            </a:rPr>
            <a:t>　今後も選択と集中により事業費の抑制を図るとともに、基準財政需要額の算入率が高い起債の活用、減債基金を増額し計画的に繰上償還を行うなど実質公債費比率の低減に努める。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満期一括償還地方債の借入をしていない。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令和２年度の将来負担比率の分子は、前年度を１，８３５百万円下回っている。これは、新市建設計画に基づく合併特例債を活用した大型建設事業が令和元年度で完了したことから、一般会計等に係る地方債の現在高が令和元年度をピークに減少となったことが主な要因となっている。</a:t>
          </a:r>
        </a:p>
        <a:p>
          <a:r>
            <a:rPr kumimoji="1" lang="ja-JP" altLang="en-US" sz="1100">
              <a:latin typeface="ＭＳ ゴシック" pitchFamily="49" charset="-128"/>
              <a:ea typeface="ＭＳ ゴシック" pitchFamily="49" charset="-128"/>
            </a:rPr>
            <a:t>　将来負担比率は、平成１９年度２６７．２％であったが、政府資金の公的免除繰上償還や高利率の起債の積極的借換、土地開発公社を三セク債を活用し解散する等、着実に改善されている。しかしながら依然として他市町に比べて非常に高い数値となっているのは、一般会計地方債現在高や地方債償還元金繰入見込額が大きいことが将来負担比率の分子に影響しているためである。将来負担解消には長期的な視点で財政の硬直化を招かないよう取り組む必要がある。</a:t>
          </a:r>
        </a:p>
        <a:p>
          <a:r>
            <a:rPr kumimoji="1" lang="ja-JP" altLang="en-US" sz="1100">
              <a:latin typeface="ＭＳ ゴシック" pitchFamily="49" charset="-128"/>
              <a:ea typeface="ＭＳ ゴシック" pitchFamily="49" charset="-128"/>
            </a:rPr>
            <a:t>　今後、新規事業採択や施設の更新等にあたっては、統廃合を含め長期的に判断することが肝要であり、事業内容及び経費の精査と最適化により地方債への依存を最小限に抑制するとともに、普交合併算定替終了が指標の分子・分母双方の悪化要因となることにも留意しつつ、一般財源の確保及び充当可能基金の計画的な積立てや繰上償還を積極的に行い、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愛媛県四国中央市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・中小企業の融資に係る利子補給の財源とするために造成した「中小企業利子補給基金」に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億円、「ふるさと応援基金」に約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億円、「森林環境譲与税基金」に約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億円の積立による増加などが主な要因である。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適用期限終了及び老朽化が進む公共施設の整備更新等に伴う基金の取り崩しなどにより、基金残高については中長期的に減少していくことが見込まれる。今後、普通建設事業の事業選択や，より一層の事業見直しによる歳出抑制を徹底するとともに，更なる歳入確保に努め，基金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・合併振興基金：市民の連帯の強化及び地域振興を図るための事業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・中小企業利子補給基金：中小企業の融資に係る利子を補給する事業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・ふるさと応援基金：福祉及び医療の充実、教育環境の整備及び文化振興、地場産業の振興並びに生活環境の改善に関する事業その他市政発展に必要な事業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小企業利子補給基金：新型コロナウイルス感染症対応地方創生臨時交付金を活用し、新型コロナウイルス感染症の影響により経営に支障をきたしている中小企業者を支援するための利子補給に必要な経費の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・ふるさと応援基金：ふるさと納税寄付額の増加に伴い、基金残高が約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・特定目的基金全体については、将来的に活用が必要となる財源ということも見据え、適切に管理していく。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・運用収入のみを積み立てており、実質的な取り崩しはなし。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・災害等に備えるための基礎的な積立額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億円に加えて、普通交付税の合併算定替の縮減に備えた激変緩和措置や施設の整備更新等に要する財源とする積立額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億円とした積立方針に基づき、平成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年度末までに積立を行い基金残高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年度で取崩を行い基金残高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億円としたものの、その後は維持している。今後も、歳出削減や歳入確保の取組を進め、引き続き一定規模の基金残高を維持していく。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・今後の償還に備え、一定水準は確保していくとともに、市債の償還財源として活用していく。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85,450
84,485
421.24
50,799,930
47,265,350
3,223,164
24,483,751
60,797,086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市の有形固定資産減価償却率は類似団体平均に比べて低い比率となっている。これは各施設の老朽化を調査し、施設の適正な維持管理を進めてきた結果である。今後、減価償却が進むにつれ、施設の老朽化が顕著となることが予想されるため、公共施設等の長寿命化や複合化、集約化及び機能転換等も含め、公共施設等の適正配置と有効活用など計画的な資産管理を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0" name="有形固定資産減価償却率平均値テキスト"/>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103717</xdr:rowOff>
    </xdr:from>
    <xdr:to>
      <xdr:col>23</xdr:col>
      <xdr:colOff>136525</xdr:colOff>
      <xdr:row>29</xdr:row>
      <xdr:rowOff>33867</xdr:rowOff>
    </xdr:to>
    <xdr:sp macro="" textlink="">
      <xdr:nvSpPr>
        <xdr:cNvPr id="81" name="楕円 80"/>
        <xdr:cNvSpPr/>
      </xdr:nvSpPr>
      <xdr:spPr>
        <a:xfrm>
          <a:off x="4711700" y="567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126594</xdr:rowOff>
    </xdr:from>
    <xdr:ext cx="405111" cy="259045"/>
    <xdr:sp macro="" textlink="">
      <xdr:nvSpPr>
        <xdr:cNvPr id="82" name="有形固定資産減価償却率該当値テキスト"/>
        <xdr:cNvSpPr txBox="1"/>
      </xdr:nvSpPr>
      <xdr:spPr>
        <a:xfrm>
          <a:off x="4813300" y="5527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42545</xdr:rowOff>
    </xdr:from>
    <xdr:to>
      <xdr:col>19</xdr:col>
      <xdr:colOff>187325</xdr:colOff>
      <xdr:row>28</xdr:row>
      <xdr:rowOff>144145</xdr:rowOff>
    </xdr:to>
    <xdr:sp macro="" textlink="">
      <xdr:nvSpPr>
        <xdr:cNvPr id="83" name="楕円 82"/>
        <xdr:cNvSpPr/>
      </xdr:nvSpPr>
      <xdr:spPr>
        <a:xfrm>
          <a:off x="40005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93345</xdr:rowOff>
    </xdr:from>
    <xdr:to>
      <xdr:col>23</xdr:col>
      <xdr:colOff>85725</xdr:colOff>
      <xdr:row>28</xdr:row>
      <xdr:rowOff>154517</xdr:rowOff>
    </xdr:to>
    <xdr:cxnSp macro="">
      <xdr:nvCxnSpPr>
        <xdr:cNvPr id="84" name="直線コネクタ 83"/>
        <xdr:cNvCxnSpPr/>
      </xdr:nvCxnSpPr>
      <xdr:spPr>
        <a:xfrm>
          <a:off x="4051300" y="5665470"/>
          <a:ext cx="7112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116840</xdr:rowOff>
    </xdr:from>
    <xdr:to>
      <xdr:col>15</xdr:col>
      <xdr:colOff>187325</xdr:colOff>
      <xdr:row>28</xdr:row>
      <xdr:rowOff>46990</xdr:rowOff>
    </xdr:to>
    <xdr:sp macro="" textlink="">
      <xdr:nvSpPr>
        <xdr:cNvPr id="85" name="楕円 84"/>
        <xdr:cNvSpPr/>
      </xdr:nvSpPr>
      <xdr:spPr>
        <a:xfrm>
          <a:off x="3238500" y="551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167640</xdr:rowOff>
    </xdr:from>
    <xdr:to>
      <xdr:col>19</xdr:col>
      <xdr:colOff>136525</xdr:colOff>
      <xdr:row>28</xdr:row>
      <xdr:rowOff>93345</xdr:rowOff>
    </xdr:to>
    <xdr:cxnSp macro="">
      <xdr:nvCxnSpPr>
        <xdr:cNvPr id="86" name="直線コネクタ 85"/>
        <xdr:cNvCxnSpPr/>
      </xdr:nvCxnSpPr>
      <xdr:spPr>
        <a:xfrm>
          <a:off x="3289300" y="5568315"/>
          <a:ext cx="762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95250</xdr:rowOff>
    </xdr:from>
    <xdr:to>
      <xdr:col>11</xdr:col>
      <xdr:colOff>187325</xdr:colOff>
      <xdr:row>28</xdr:row>
      <xdr:rowOff>25400</xdr:rowOff>
    </xdr:to>
    <xdr:sp macro="" textlink="">
      <xdr:nvSpPr>
        <xdr:cNvPr id="87" name="楕円 86"/>
        <xdr:cNvSpPr/>
      </xdr:nvSpPr>
      <xdr:spPr>
        <a:xfrm>
          <a:off x="2476500" y="549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146050</xdr:rowOff>
    </xdr:from>
    <xdr:to>
      <xdr:col>15</xdr:col>
      <xdr:colOff>136525</xdr:colOff>
      <xdr:row>27</xdr:row>
      <xdr:rowOff>167640</xdr:rowOff>
    </xdr:to>
    <xdr:cxnSp macro="">
      <xdr:nvCxnSpPr>
        <xdr:cNvPr id="88" name="直線コネクタ 87"/>
        <xdr:cNvCxnSpPr/>
      </xdr:nvCxnSpPr>
      <xdr:spPr>
        <a:xfrm>
          <a:off x="2527300" y="5546725"/>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152823</xdr:rowOff>
    </xdr:from>
    <xdr:to>
      <xdr:col>7</xdr:col>
      <xdr:colOff>187325</xdr:colOff>
      <xdr:row>28</xdr:row>
      <xdr:rowOff>82973</xdr:rowOff>
    </xdr:to>
    <xdr:sp macro="" textlink="">
      <xdr:nvSpPr>
        <xdr:cNvPr id="89" name="楕円 88"/>
        <xdr:cNvSpPr/>
      </xdr:nvSpPr>
      <xdr:spPr>
        <a:xfrm>
          <a:off x="1714500" y="555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146050</xdr:rowOff>
    </xdr:from>
    <xdr:to>
      <xdr:col>11</xdr:col>
      <xdr:colOff>136525</xdr:colOff>
      <xdr:row>28</xdr:row>
      <xdr:rowOff>32173</xdr:rowOff>
    </xdr:to>
    <xdr:cxnSp macro="">
      <xdr:nvCxnSpPr>
        <xdr:cNvPr id="90" name="直線コネクタ 89"/>
        <xdr:cNvCxnSpPr/>
      </xdr:nvCxnSpPr>
      <xdr:spPr>
        <a:xfrm flipV="1">
          <a:off x="1765300" y="5546725"/>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1" name="n_1ave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92" name="n_2aveValue有形固定資産減価償却率"/>
        <xdr:cNvSpPr txBox="1"/>
      </xdr:nvSpPr>
      <xdr:spPr>
        <a:xfrm>
          <a:off x="3086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105427</xdr:rowOff>
    </xdr:from>
    <xdr:ext cx="405111" cy="259045"/>
    <xdr:sp macro="" textlink="">
      <xdr:nvSpPr>
        <xdr:cNvPr id="93" name="n_3aveValue有形固定資産減価償却率"/>
        <xdr:cNvSpPr txBox="1"/>
      </xdr:nvSpPr>
      <xdr:spPr>
        <a:xfrm>
          <a:off x="2324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58649</xdr:rowOff>
    </xdr:from>
    <xdr:ext cx="405111" cy="259045"/>
    <xdr:sp macro="" textlink="">
      <xdr:nvSpPr>
        <xdr:cNvPr id="94" name="n_4aveValue有形固定資産減価償却率"/>
        <xdr:cNvSpPr txBox="1"/>
      </xdr:nvSpPr>
      <xdr:spPr>
        <a:xfrm>
          <a:off x="1562744" y="5973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160672</xdr:rowOff>
    </xdr:from>
    <xdr:ext cx="405111" cy="259045"/>
    <xdr:sp macro="" textlink="">
      <xdr:nvSpPr>
        <xdr:cNvPr id="95" name="n_1mainValue有形固定資産減価償却率"/>
        <xdr:cNvSpPr txBox="1"/>
      </xdr:nvSpPr>
      <xdr:spPr>
        <a:xfrm>
          <a:off x="3836044"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63517</xdr:rowOff>
    </xdr:from>
    <xdr:ext cx="405111" cy="259045"/>
    <xdr:sp macro="" textlink="">
      <xdr:nvSpPr>
        <xdr:cNvPr id="96" name="n_2mainValue有形固定資産減価償却率"/>
        <xdr:cNvSpPr txBox="1"/>
      </xdr:nvSpPr>
      <xdr:spPr>
        <a:xfrm>
          <a:off x="3086744" y="529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41927</xdr:rowOff>
    </xdr:from>
    <xdr:ext cx="405111" cy="259045"/>
    <xdr:sp macro="" textlink="">
      <xdr:nvSpPr>
        <xdr:cNvPr id="97" name="n_3mainValue有形固定資産減価償却率"/>
        <xdr:cNvSpPr txBox="1"/>
      </xdr:nvSpPr>
      <xdr:spPr>
        <a:xfrm>
          <a:off x="2324744" y="5271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99500</xdr:rowOff>
    </xdr:from>
    <xdr:ext cx="405111" cy="259045"/>
    <xdr:sp macro="" textlink="">
      <xdr:nvSpPr>
        <xdr:cNvPr id="98" name="n_4mainValue有形固定資産減価償却率"/>
        <xdr:cNvSpPr txBox="1"/>
      </xdr:nvSpPr>
      <xdr:spPr>
        <a:xfrm>
          <a:off x="1562744" y="532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市の債務償還比率は類似団体平均に比べて高い比率となっている。分子となる将来負担額が、新庁舎建設事業等の大型建設事業の実施に伴う合併特例債の発行などによる地方債現在高の増等により増加したことで、債務償還比率が前年度と比べて上昇している。新市建設計画に基づいた合併特例債を活用した大型建設事業が令和元年度で概ね終了したことから、投資的経費は今後減少する見込みであるが、市債発行に当たっては、実質公債費比率などに留意し適正な活用に努め、将来負担額の縮減に向け取組を進めていく。</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131532</xdr:rowOff>
    </xdr:from>
    <xdr:ext cx="469744" cy="259045"/>
    <xdr:sp macro="" textlink="">
      <xdr:nvSpPr>
        <xdr:cNvPr id="132" name="債務償還比率平均値テキスト"/>
        <xdr:cNvSpPr txBox="1"/>
      </xdr:nvSpPr>
      <xdr:spPr>
        <a:xfrm>
          <a:off x="14846300" y="587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4" name="フローチャート: 判断 133"/>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5" name="フローチャート: 判断 134"/>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6" name="フローチャート: 判断 135"/>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7" name="フローチャート: 判断 136"/>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66506</xdr:rowOff>
    </xdr:from>
    <xdr:to>
      <xdr:col>76</xdr:col>
      <xdr:colOff>73025</xdr:colOff>
      <xdr:row>31</xdr:row>
      <xdr:rowOff>168106</xdr:rowOff>
    </xdr:to>
    <xdr:sp macro="" textlink="">
      <xdr:nvSpPr>
        <xdr:cNvPr id="143" name="楕円 142"/>
        <xdr:cNvSpPr/>
      </xdr:nvSpPr>
      <xdr:spPr>
        <a:xfrm>
          <a:off x="14744700" y="615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44933</xdr:rowOff>
    </xdr:from>
    <xdr:ext cx="469744" cy="259045"/>
    <xdr:sp macro="" textlink="">
      <xdr:nvSpPr>
        <xdr:cNvPr id="144" name="債務償還比率該当値テキスト"/>
        <xdr:cNvSpPr txBox="1"/>
      </xdr:nvSpPr>
      <xdr:spPr>
        <a:xfrm>
          <a:off x="14846300" y="613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76412</xdr:rowOff>
    </xdr:from>
    <xdr:to>
      <xdr:col>72</xdr:col>
      <xdr:colOff>123825</xdr:colOff>
      <xdr:row>33</xdr:row>
      <xdr:rowOff>6562</xdr:rowOff>
    </xdr:to>
    <xdr:sp macro="" textlink="">
      <xdr:nvSpPr>
        <xdr:cNvPr id="145" name="楕円 144"/>
        <xdr:cNvSpPr/>
      </xdr:nvSpPr>
      <xdr:spPr>
        <a:xfrm>
          <a:off x="14033500" y="633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117306</xdr:rowOff>
    </xdr:from>
    <xdr:to>
      <xdr:col>76</xdr:col>
      <xdr:colOff>22225</xdr:colOff>
      <xdr:row>32</xdr:row>
      <xdr:rowOff>127212</xdr:rowOff>
    </xdr:to>
    <xdr:cxnSp macro="">
      <xdr:nvCxnSpPr>
        <xdr:cNvPr id="146" name="直線コネクタ 145"/>
        <xdr:cNvCxnSpPr/>
      </xdr:nvCxnSpPr>
      <xdr:spPr>
        <a:xfrm flipV="1">
          <a:off x="14084300" y="6203781"/>
          <a:ext cx="711200" cy="18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170977</xdr:rowOff>
    </xdr:from>
    <xdr:to>
      <xdr:col>68</xdr:col>
      <xdr:colOff>123825</xdr:colOff>
      <xdr:row>32</xdr:row>
      <xdr:rowOff>101127</xdr:rowOff>
    </xdr:to>
    <xdr:sp macro="" textlink="">
      <xdr:nvSpPr>
        <xdr:cNvPr id="147" name="楕円 146"/>
        <xdr:cNvSpPr/>
      </xdr:nvSpPr>
      <xdr:spPr>
        <a:xfrm>
          <a:off x="13271500" y="625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50327</xdr:rowOff>
    </xdr:from>
    <xdr:to>
      <xdr:col>72</xdr:col>
      <xdr:colOff>73025</xdr:colOff>
      <xdr:row>32</xdr:row>
      <xdr:rowOff>127212</xdr:rowOff>
    </xdr:to>
    <xdr:cxnSp macro="">
      <xdr:nvCxnSpPr>
        <xdr:cNvPr id="148" name="直線コネクタ 147"/>
        <xdr:cNvCxnSpPr/>
      </xdr:nvCxnSpPr>
      <xdr:spPr>
        <a:xfrm>
          <a:off x="13322300" y="6308252"/>
          <a:ext cx="762000" cy="7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28434</xdr:rowOff>
    </xdr:from>
    <xdr:to>
      <xdr:col>64</xdr:col>
      <xdr:colOff>123825</xdr:colOff>
      <xdr:row>32</xdr:row>
      <xdr:rowOff>130034</xdr:rowOff>
    </xdr:to>
    <xdr:sp macro="" textlink="">
      <xdr:nvSpPr>
        <xdr:cNvPr id="149" name="楕円 148"/>
        <xdr:cNvSpPr/>
      </xdr:nvSpPr>
      <xdr:spPr>
        <a:xfrm>
          <a:off x="12509500" y="628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50327</xdr:rowOff>
    </xdr:from>
    <xdr:to>
      <xdr:col>68</xdr:col>
      <xdr:colOff>73025</xdr:colOff>
      <xdr:row>32</xdr:row>
      <xdr:rowOff>79234</xdr:rowOff>
    </xdr:to>
    <xdr:cxnSp macro="">
      <xdr:nvCxnSpPr>
        <xdr:cNvPr id="150" name="直線コネクタ 149"/>
        <xdr:cNvCxnSpPr/>
      </xdr:nvCxnSpPr>
      <xdr:spPr>
        <a:xfrm flipV="1">
          <a:off x="12560300" y="6308252"/>
          <a:ext cx="762000" cy="2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25316</xdr:rowOff>
    </xdr:from>
    <xdr:to>
      <xdr:col>60</xdr:col>
      <xdr:colOff>123825</xdr:colOff>
      <xdr:row>32</xdr:row>
      <xdr:rowOff>126916</xdr:rowOff>
    </xdr:to>
    <xdr:sp macro="" textlink="">
      <xdr:nvSpPr>
        <xdr:cNvPr id="151" name="楕円 150"/>
        <xdr:cNvSpPr/>
      </xdr:nvSpPr>
      <xdr:spPr>
        <a:xfrm>
          <a:off x="11747500" y="628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76116</xdr:rowOff>
    </xdr:from>
    <xdr:to>
      <xdr:col>64</xdr:col>
      <xdr:colOff>73025</xdr:colOff>
      <xdr:row>32</xdr:row>
      <xdr:rowOff>79234</xdr:rowOff>
    </xdr:to>
    <xdr:cxnSp macro="">
      <xdr:nvCxnSpPr>
        <xdr:cNvPr id="152" name="直線コネクタ 151"/>
        <xdr:cNvCxnSpPr/>
      </xdr:nvCxnSpPr>
      <xdr:spPr>
        <a:xfrm>
          <a:off x="11798300" y="6334041"/>
          <a:ext cx="762000" cy="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57372</xdr:rowOff>
    </xdr:from>
    <xdr:ext cx="469744" cy="259045"/>
    <xdr:sp macro="" textlink="">
      <xdr:nvSpPr>
        <xdr:cNvPr id="153" name="n_1aveValue債務償還比率"/>
        <xdr:cNvSpPr txBox="1"/>
      </xdr:nvSpPr>
      <xdr:spPr>
        <a:xfrm>
          <a:off x="13836727" y="58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38420</xdr:rowOff>
    </xdr:from>
    <xdr:ext cx="469744" cy="259045"/>
    <xdr:sp macro="" textlink="">
      <xdr:nvSpPr>
        <xdr:cNvPr id="154" name="n_2aveValue債務償還比率"/>
        <xdr:cNvSpPr txBox="1"/>
      </xdr:nvSpPr>
      <xdr:spPr>
        <a:xfrm>
          <a:off x="13087427" y="578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62529</xdr:rowOff>
    </xdr:from>
    <xdr:ext cx="469744" cy="259045"/>
    <xdr:sp macro="" textlink="">
      <xdr:nvSpPr>
        <xdr:cNvPr id="155" name="n_3aveValue債務償還比率"/>
        <xdr:cNvSpPr txBox="1"/>
      </xdr:nvSpPr>
      <xdr:spPr>
        <a:xfrm>
          <a:off x="12325427" y="580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70086</xdr:rowOff>
    </xdr:from>
    <xdr:ext cx="469744" cy="259045"/>
    <xdr:sp macro="" textlink="">
      <xdr:nvSpPr>
        <xdr:cNvPr id="156" name="n_4aveValue債務償還比率"/>
        <xdr:cNvSpPr txBox="1"/>
      </xdr:nvSpPr>
      <xdr:spPr>
        <a:xfrm>
          <a:off x="11563427" y="581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169139</xdr:rowOff>
    </xdr:from>
    <xdr:ext cx="469744" cy="259045"/>
    <xdr:sp macro="" textlink="">
      <xdr:nvSpPr>
        <xdr:cNvPr id="157" name="n_1mainValue債務償還比率"/>
        <xdr:cNvSpPr txBox="1"/>
      </xdr:nvSpPr>
      <xdr:spPr>
        <a:xfrm>
          <a:off x="13836727" y="642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92254</xdr:rowOff>
    </xdr:from>
    <xdr:ext cx="469744" cy="259045"/>
    <xdr:sp macro="" textlink="">
      <xdr:nvSpPr>
        <xdr:cNvPr id="158" name="n_2mainValue債務償還比率"/>
        <xdr:cNvSpPr txBox="1"/>
      </xdr:nvSpPr>
      <xdr:spPr>
        <a:xfrm>
          <a:off x="13087427" y="635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121161</xdr:rowOff>
    </xdr:from>
    <xdr:ext cx="469744" cy="259045"/>
    <xdr:sp macro="" textlink="">
      <xdr:nvSpPr>
        <xdr:cNvPr id="159" name="n_3mainValue債務償還比率"/>
        <xdr:cNvSpPr txBox="1"/>
      </xdr:nvSpPr>
      <xdr:spPr>
        <a:xfrm>
          <a:off x="12325427" y="637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118043</xdr:rowOff>
    </xdr:from>
    <xdr:ext cx="469744" cy="259045"/>
    <xdr:sp macro="" textlink="">
      <xdr:nvSpPr>
        <xdr:cNvPr id="160" name="n_4mainValue債務償還比率"/>
        <xdr:cNvSpPr txBox="1"/>
      </xdr:nvSpPr>
      <xdr:spPr>
        <a:xfrm>
          <a:off x="11563427" y="6375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85,450
84,485
421.24
50,799,930
47,265,350
3,223,164
24,483,751
60,797,086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36830</xdr:rowOff>
    </xdr:from>
    <xdr:to>
      <xdr:col>24</xdr:col>
      <xdr:colOff>114300</xdr:colOff>
      <xdr:row>36</xdr:row>
      <xdr:rowOff>138430</xdr:rowOff>
    </xdr:to>
    <xdr:sp macro="" textlink="">
      <xdr:nvSpPr>
        <xdr:cNvPr id="73" name="楕円 72"/>
        <xdr:cNvSpPr/>
      </xdr:nvSpPr>
      <xdr:spPr>
        <a:xfrm>
          <a:off x="45847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59707</xdr:rowOff>
    </xdr:from>
    <xdr:ext cx="405111" cy="259045"/>
    <xdr:sp macro="" textlink="">
      <xdr:nvSpPr>
        <xdr:cNvPr id="74" name="【道路】&#10;有形固定資産減価償却率該当値テキスト"/>
        <xdr:cNvSpPr txBox="1"/>
      </xdr:nvSpPr>
      <xdr:spPr>
        <a:xfrm>
          <a:off x="4673600"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8255</xdr:rowOff>
    </xdr:from>
    <xdr:to>
      <xdr:col>20</xdr:col>
      <xdr:colOff>38100</xdr:colOff>
      <xdr:row>36</xdr:row>
      <xdr:rowOff>109855</xdr:rowOff>
    </xdr:to>
    <xdr:sp macro="" textlink="">
      <xdr:nvSpPr>
        <xdr:cNvPr id="75" name="楕円 74"/>
        <xdr:cNvSpPr/>
      </xdr:nvSpPr>
      <xdr:spPr>
        <a:xfrm>
          <a:off x="3746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59055</xdr:rowOff>
    </xdr:from>
    <xdr:to>
      <xdr:col>24</xdr:col>
      <xdr:colOff>63500</xdr:colOff>
      <xdr:row>36</xdr:row>
      <xdr:rowOff>87630</xdr:rowOff>
    </xdr:to>
    <xdr:cxnSp macro="">
      <xdr:nvCxnSpPr>
        <xdr:cNvPr id="76" name="直線コネクタ 75"/>
        <xdr:cNvCxnSpPr/>
      </xdr:nvCxnSpPr>
      <xdr:spPr>
        <a:xfrm>
          <a:off x="3797300" y="62312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13970</xdr:rowOff>
    </xdr:from>
    <xdr:to>
      <xdr:col>15</xdr:col>
      <xdr:colOff>101600</xdr:colOff>
      <xdr:row>33</xdr:row>
      <xdr:rowOff>115570</xdr:rowOff>
    </xdr:to>
    <xdr:sp macro="" textlink="">
      <xdr:nvSpPr>
        <xdr:cNvPr id="77" name="楕円 76"/>
        <xdr:cNvSpPr/>
      </xdr:nvSpPr>
      <xdr:spPr>
        <a:xfrm>
          <a:off x="2857500" y="56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64770</xdr:rowOff>
    </xdr:from>
    <xdr:to>
      <xdr:col>19</xdr:col>
      <xdr:colOff>177800</xdr:colOff>
      <xdr:row>36</xdr:row>
      <xdr:rowOff>59055</xdr:rowOff>
    </xdr:to>
    <xdr:cxnSp macro="">
      <xdr:nvCxnSpPr>
        <xdr:cNvPr id="78" name="直線コネクタ 77"/>
        <xdr:cNvCxnSpPr/>
      </xdr:nvCxnSpPr>
      <xdr:spPr>
        <a:xfrm>
          <a:off x="2908300" y="5722620"/>
          <a:ext cx="889000" cy="50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145415</xdr:rowOff>
    </xdr:from>
    <xdr:to>
      <xdr:col>10</xdr:col>
      <xdr:colOff>165100</xdr:colOff>
      <xdr:row>33</xdr:row>
      <xdr:rowOff>75565</xdr:rowOff>
    </xdr:to>
    <xdr:sp macro="" textlink="">
      <xdr:nvSpPr>
        <xdr:cNvPr id="79" name="楕円 78"/>
        <xdr:cNvSpPr/>
      </xdr:nvSpPr>
      <xdr:spPr>
        <a:xfrm>
          <a:off x="1968500" y="563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24765</xdr:rowOff>
    </xdr:from>
    <xdr:to>
      <xdr:col>15</xdr:col>
      <xdr:colOff>50800</xdr:colOff>
      <xdr:row>33</xdr:row>
      <xdr:rowOff>64770</xdr:rowOff>
    </xdr:to>
    <xdr:cxnSp macro="">
      <xdr:nvCxnSpPr>
        <xdr:cNvPr id="80" name="直線コネクタ 79"/>
        <xdr:cNvCxnSpPr/>
      </xdr:nvCxnSpPr>
      <xdr:spPr>
        <a:xfrm>
          <a:off x="2019300" y="56826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113030</xdr:rowOff>
    </xdr:from>
    <xdr:to>
      <xdr:col>6</xdr:col>
      <xdr:colOff>38100</xdr:colOff>
      <xdr:row>33</xdr:row>
      <xdr:rowOff>43180</xdr:rowOff>
    </xdr:to>
    <xdr:sp macro="" textlink="">
      <xdr:nvSpPr>
        <xdr:cNvPr id="81" name="楕円 80"/>
        <xdr:cNvSpPr/>
      </xdr:nvSpPr>
      <xdr:spPr>
        <a:xfrm>
          <a:off x="1079500" y="559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32</xdr:row>
      <xdr:rowOff>163830</xdr:rowOff>
    </xdr:from>
    <xdr:to>
      <xdr:col>10</xdr:col>
      <xdr:colOff>114300</xdr:colOff>
      <xdr:row>33</xdr:row>
      <xdr:rowOff>24765</xdr:rowOff>
    </xdr:to>
    <xdr:cxnSp macro="">
      <xdr:nvCxnSpPr>
        <xdr:cNvPr id="82" name="直線コネクタ 81"/>
        <xdr:cNvCxnSpPr/>
      </xdr:nvCxnSpPr>
      <xdr:spPr>
        <a:xfrm>
          <a:off x="1130300" y="56502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84" name="n_2aveValue【道路】&#10;有形固定資産減価償却率"/>
        <xdr:cNvSpPr txBox="1"/>
      </xdr:nvSpPr>
      <xdr:spPr>
        <a:xfrm>
          <a:off x="2705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80027</xdr:rowOff>
    </xdr:from>
    <xdr:ext cx="405111" cy="259045"/>
    <xdr:sp macro="" textlink="">
      <xdr:nvSpPr>
        <xdr:cNvPr id="85" name="n_3aveValue【道路】&#10;有形固定資産減価償却率"/>
        <xdr:cNvSpPr txBox="1"/>
      </xdr:nvSpPr>
      <xdr:spPr>
        <a:xfrm>
          <a:off x="1816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126382</xdr:rowOff>
    </xdr:from>
    <xdr:ext cx="405111" cy="259045"/>
    <xdr:sp macro="" textlink="">
      <xdr:nvSpPr>
        <xdr:cNvPr id="87" name="n_1mainValue【道路】&#10;有形固定資産減価償却率"/>
        <xdr:cNvSpPr txBox="1"/>
      </xdr:nvSpPr>
      <xdr:spPr>
        <a:xfrm>
          <a:off x="35820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132097</xdr:rowOff>
    </xdr:from>
    <xdr:ext cx="405111" cy="259045"/>
    <xdr:sp macro="" textlink="">
      <xdr:nvSpPr>
        <xdr:cNvPr id="88" name="n_2mainValue【道路】&#10;有形固定資産減価償却率"/>
        <xdr:cNvSpPr txBox="1"/>
      </xdr:nvSpPr>
      <xdr:spPr>
        <a:xfrm>
          <a:off x="2705744" y="54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92092</xdr:rowOff>
    </xdr:from>
    <xdr:ext cx="405111" cy="259045"/>
    <xdr:sp macro="" textlink="">
      <xdr:nvSpPr>
        <xdr:cNvPr id="89" name="n_3mainValue【道路】&#10;有形固定資産減価償却率"/>
        <xdr:cNvSpPr txBox="1"/>
      </xdr:nvSpPr>
      <xdr:spPr>
        <a:xfrm>
          <a:off x="1816744" y="540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59707</xdr:rowOff>
    </xdr:from>
    <xdr:ext cx="405111" cy="259045"/>
    <xdr:sp macro="" textlink="">
      <xdr:nvSpPr>
        <xdr:cNvPr id="90" name="n_4mainValue【道路】&#10;有形固定資産減価償却率"/>
        <xdr:cNvSpPr txBox="1"/>
      </xdr:nvSpPr>
      <xdr:spPr>
        <a:xfrm>
          <a:off x="927744" y="53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9" name="【道路】&#10;一人当たり延長平均値テキスト"/>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143987</xdr:rowOff>
    </xdr:from>
    <xdr:to>
      <xdr:col>55</xdr:col>
      <xdr:colOff>50800</xdr:colOff>
      <xdr:row>41</xdr:row>
      <xdr:rowOff>74137</xdr:rowOff>
    </xdr:to>
    <xdr:sp macro="" textlink="">
      <xdr:nvSpPr>
        <xdr:cNvPr id="130" name="楕円 129"/>
        <xdr:cNvSpPr/>
      </xdr:nvSpPr>
      <xdr:spPr>
        <a:xfrm>
          <a:off x="10426700" y="700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122414</xdr:rowOff>
    </xdr:from>
    <xdr:ext cx="469744" cy="259045"/>
    <xdr:sp macro="" textlink="">
      <xdr:nvSpPr>
        <xdr:cNvPr id="131" name="【道路】&#10;一人当たり延長該当値テキスト"/>
        <xdr:cNvSpPr txBox="1"/>
      </xdr:nvSpPr>
      <xdr:spPr>
        <a:xfrm>
          <a:off x="10515600" y="698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146044</xdr:rowOff>
    </xdr:from>
    <xdr:to>
      <xdr:col>50</xdr:col>
      <xdr:colOff>165100</xdr:colOff>
      <xdr:row>41</xdr:row>
      <xdr:rowOff>76194</xdr:rowOff>
    </xdr:to>
    <xdr:sp macro="" textlink="">
      <xdr:nvSpPr>
        <xdr:cNvPr id="132" name="楕円 131"/>
        <xdr:cNvSpPr/>
      </xdr:nvSpPr>
      <xdr:spPr>
        <a:xfrm>
          <a:off x="9588500" y="700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23337</xdr:rowOff>
    </xdr:from>
    <xdr:to>
      <xdr:col>55</xdr:col>
      <xdr:colOff>0</xdr:colOff>
      <xdr:row>41</xdr:row>
      <xdr:rowOff>25394</xdr:rowOff>
    </xdr:to>
    <xdr:cxnSp macro="">
      <xdr:nvCxnSpPr>
        <xdr:cNvPr id="133" name="直線コネクタ 132"/>
        <xdr:cNvCxnSpPr/>
      </xdr:nvCxnSpPr>
      <xdr:spPr>
        <a:xfrm flipV="1">
          <a:off x="9639300" y="7052787"/>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148310</xdr:rowOff>
    </xdr:from>
    <xdr:to>
      <xdr:col>46</xdr:col>
      <xdr:colOff>38100</xdr:colOff>
      <xdr:row>41</xdr:row>
      <xdr:rowOff>78460</xdr:rowOff>
    </xdr:to>
    <xdr:sp macro="" textlink="">
      <xdr:nvSpPr>
        <xdr:cNvPr id="134" name="楕円 133"/>
        <xdr:cNvSpPr/>
      </xdr:nvSpPr>
      <xdr:spPr>
        <a:xfrm>
          <a:off x="8699500" y="700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25394</xdr:rowOff>
    </xdr:from>
    <xdr:to>
      <xdr:col>50</xdr:col>
      <xdr:colOff>114300</xdr:colOff>
      <xdr:row>41</xdr:row>
      <xdr:rowOff>27660</xdr:rowOff>
    </xdr:to>
    <xdr:cxnSp macro="">
      <xdr:nvCxnSpPr>
        <xdr:cNvPr id="135" name="直線コネクタ 134"/>
        <xdr:cNvCxnSpPr/>
      </xdr:nvCxnSpPr>
      <xdr:spPr>
        <a:xfrm flipV="1">
          <a:off x="8750300" y="7054844"/>
          <a:ext cx="889000" cy="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150673</xdr:rowOff>
    </xdr:from>
    <xdr:to>
      <xdr:col>41</xdr:col>
      <xdr:colOff>101600</xdr:colOff>
      <xdr:row>41</xdr:row>
      <xdr:rowOff>80823</xdr:rowOff>
    </xdr:to>
    <xdr:sp macro="" textlink="">
      <xdr:nvSpPr>
        <xdr:cNvPr id="136" name="楕円 135"/>
        <xdr:cNvSpPr/>
      </xdr:nvSpPr>
      <xdr:spPr>
        <a:xfrm>
          <a:off x="7810500" y="700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27660</xdr:rowOff>
    </xdr:from>
    <xdr:to>
      <xdr:col>45</xdr:col>
      <xdr:colOff>177800</xdr:colOff>
      <xdr:row>41</xdr:row>
      <xdr:rowOff>30023</xdr:rowOff>
    </xdr:to>
    <xdr:cxnSp macro="">
      <xdr:nvCxnSpPr>
        <xdr:cNvPr id="137" name="直線コネクタ 136"/>
        <xdr:cNvCxnSpPr/>
      </xdr:nvCxnSpPr>
      <xdr:spPr>
        <a:xfrm flipV="1">
          <a:off x="7861300" y="7057110"/>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152349</xdr:rowOff>
    </xdr:from>
    <xdr:to>
      <xdr:col>36</xdr:col>
      <xdr:colOff>165100</xdr:colOff>
      <xdr:row>41</xdr:row>
      <xdr:rowOff>82499</xdr:rowOff>
    </xdr:to>
    <xdr:sp macro="" textlink="">
      <xdr:nvSpPr>
        <xdr:cNvPr id="138" name="楕円 137"/>
        <xdr:cNvSpPr/>
      </xdr:nvSpPr>
      <xdr:spPr>
        <a:xfrm>
          <a:off x="6921500" y="701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30023</xdr:rowOff>
    </xdr:from>
    <xdr:to>
      <xdr:col>41</xdr:col>
      <xdr:colOff>50800</xdr:colOff>
      <xdr:row>41</xdr:row>
      <xdr:rowOff>31699</xdr:rowOff>
    </xdr:to>
    <xdr:cxnSp macro="">
      <xdr:nvCxnSpPr>
        <xdr:cNvPr id="139" name="直線コネクタ 138"/>
        <xdr:cNvCxnSpPr/>
      </xdr:nvCxnSpPr>
      <xdr:spPr>
        <a:xfrm flipV="1">
          <a:off x="6972300" y="7059473"/>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40" name="n_1aveValue【道路】&#10;一人当たり延長"/>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41" name="n_2aveValue【道路】&#10;一人当たり延長"/>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67321</xdr:rowOff>
    </xdr:from>
    <xdr:ext cx="469744" cy="259045"/>
    <xdr:sp macro="" textlink="">
      <xdr:nvSpPr>
        <xdr:cNvPr id="144" name="n_1mainValue【道路】&#10;一人当たり延長"/>
        <xdr:cNvSpPr txBox="1"/>
      </xdr:nvSpPr>
      <xdr:spPr>
        <a:xfrm>
          <a:off x="9391727" y="7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69587</xdr:rowOff>
    </xdr:from>
    <xdr:ext cx="469744" cy="259045"/>
    <xdr:sp macro="" textlink="">
      <xdr:nvSpPr>
        <xdr:cNvPr id="145" name="n_2mainValue【道路】&#10;一人当たり延長"/>
        <xdr:cNvSpPr txBox="1"/>
      </xdr:nvSpPr>
      <xdr:spPr>
        <a:xfrm>
          <a:off x="8515427" y="709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71950</xdr:rowOff>
    </xdr:from>
    <xdr:ext cx="469744" cy="259045"/>
    <xdr:sp macro="" textlink="">
      <xdr:nvSpPr>
        <xdr:cNvPr id="146" name="n_3mainValue【道路】&#10;一人当たり延長"/>
        <xdr:cNvSpPr txBox="1"/>
      </xdr:nvSpPr>
      <xdr:spPr>
        <a:xfrm>
          <a:off x="7626427" y="710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73626</xdr:rowOff>
    </xdr:from>
    <xdr:ext cx="469744" cy="259045"/>
    <xdr:sp macro="" textlink="">
      <xdr:nvSpPr>
        <xdr:cNvPr id="147" name="n_4mainValue【道路】&#10;一人当たり延長"/>
        <xdr:cNvSpPr txBox="1"/>
      </xdr:nvSpPr>
      <xdr:spPr>
        <a:xfrm>
          <a:off x="6737427" y="710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126365</xdr:rowOff>
    </xdr:from>
    <xdr:to>
      <xdr:col>24</xdr:col>
      <xdr:colOff>114300</xdr:colOff>
      <xdr:row>60</xdr:row>
      <xdr:rowOff>56515</xdr:rowOff>
    </xdr:to>
    <xdr:sp macro="" textlink="">
      <xdr:nvSpPr>
        <xdr:cNvPr id="188" name="楕円 187"/>
        <xdr:cNvSpPr/>
      </xdr:nvSpPr>
      <xdr:spPr>
        <a:xfrm>
          <a:off x="45847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104792</xdr:rowOff>
    </xdr:from>
    <xdr:ext cx="405111" cy="259045"/>
    <xdr:sp macro="" textlink="">
      <xdr:nvSpPr>
        <xdr:cNvPr id="189" name="【橋りょう・トンネル】&#10;有形固定資産減価償却率該当値テキスト"/>
        <xdr:cNvSpPr txBox="1"/>
      </xdr:nvSpPr>
      <xdr:spPr>
        <a:xfrm>
          <a:off x="4673600"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107315</xdr:rowOff>
    </xdr:from>
    <xdr:to>
      <xdr:col>20</xdr:col>
      <xdr:colOff>38100</xdr:colOff>
      <xdr:row>60</xdr:row>
      <xdr:rowOff>37465</xdr:rowOff>
    </xdr:to>
    <xdr:sp macro="" textlink="">
      <xdr:nvSpPr>
        <xdr:cNvPr id="190" name="楕円 189"/>
        <xdr:cNvSpPr/>
      </xdr:nvSpPr>
      <xdr:spPr>
        <a:xfrm>
          <a:off x="3746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158115</xdr:rowOff>
    </xdr:from>
    <xdr:to>
      <xdr:col>24</xdr:col>
      <xdr:colOff>63500</xdr:colOff>
      <xdr:row>60</xdr:row>
      <xdr:rowOff>5715</xdr:rowOff>
    </xdr:to>
    <xdr:cxnSp macro="">
      <xdr:nvCxnSpPr>
        <xdr:cNvPr id="191" name="直線コネクタ 190"/>
        <xdr:cNvCxnSpPr/>
      </xdr:nvCxnSpPr>
      <xdr:spPr>
        <a:xfrm>
          <a:off x="3797300" y="1027366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95885</xdr:rowOff>
    </xdr:from>
    <xdr:to>
      <xdr:col>15</xdr:col>
      <xdr:colOff>101600</xdr:colOff>
      <xdr:row>60</xdr:row>
      <xdr:rowOff>26035</xdr:rowOff>
    </xdr:to>
    <xdr:sp macro="" textlink="">
      <xdr:nvSpPr>
        <xdr:cNvPr id="192" name="楕円 191"/>
        <xdr:cNvSpPr/>
      </xdr:nvSpPr>
      <xdr:spPr>
        <a:xfrm>
          <a:off x="2857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146685</xdr:rowOff>
    </xdr:from>
    <xdr:to>
      <xdr:col>19</xdr:col>
      <xdr:colOff>177800</xdr:colOff>
      <xdr:row>59</xdr:row>
      <xdr:rowOff>158115</xdr:rowOff>
    </xdr:to>
    <xdr:cxnSp macro="">
      <xdr:nvCxnSpPr>
        <xdr:cNvPr id="193" name="直線コネクタ 192"/>
        <xdr:cNvCxnSpPr/>
      </xdr:nvCxnSpPr>
      <xdr:spPr>
        <a:xfrm>
          <a:off x="2908300" y="102622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94" name="楕円 193"/>
        <xdr:cNvSpPr/>
      </xdr:nvSpPr>
      <xdr:spPr>
        <a:xfrm>
          <a:off x="1968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116205</xdr:rowOff>
    </xdr:from>
    <xdr:to>
      <xdr:col>15</xdr:col>
      <xdr:colOff>50800</xdr:colOff>
      <xdr:row>59</xdr:row>
      <xdr:rowOff>146685</xdr:rowOff>
    </xdr:to>
    <xdr:cxnSp macro="">
      <xdr:nvCxnSpPr>
        <xdr:cNvPr id="195" name="直線コネクタ 194"/>
        <xdr:cNvCxnSpPr/>
      </xdr:nvCxnSpPr>
      <xdr:spPr>
        <a:xfrm>
          <a:off x="2019300" y="102317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42545</xdr:rowOff>
    </xdr:from>
    <xdr:to>
      <xdr:col>6</xdr:col>
      <xdr:colOff>38100</xdr:colOff>
      <xdr:row>59</xdr:row>
      <xdr:rowOff>144145</xdr:rowOff>
    </xdr:to>
    <xdr:sp macro="" textlink="">
      <xdr:nvSpPr>
        <xdr:cNvPr id="196" name="楕円 195"/>
        <xdr:cNvSpPr/>
      </xdr:nvSpPr>
      <xdr:spPr>
        <a:xfrm>
          <a:off x="1079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93345</xdr:rowOff>
    </xdr:from>
    <xdr:to>
      <xdr:col>10</xdr:col>
      <xdr:colOff>114300</xdr:colOff>
      <xdr:row>59</xdr:row>
      <xdr:rowOff>116205</xdr:rowOff>
    </xdr:to>
    <xdr:cxnSp macro="">
      <xdr:nvCxnSpPr>
        <xdr:cNvPr id="197" name="直線コネクタ 196"/>
        <xdr:cNvCxnSpPr/>
      </xdr:nvCxnSpPr>
      <xdr:spPr>
        <a:xfrm>
          <a:off x="1130300" y="102088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51452</xdr:rowOff>
    </xdr:from>
    <xdr:ext cx="405111" cy="259045"/>
    <xdr:sp macro="" textlink="">
      <xdr:nvSpPr>
        <xdr:cNvPr id="198" name="n_1aveValue【橋りょう・トンネル】&#10;有形固定資産減価償却率"/>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24782</xdr:rowOff>
    </xdr:from>
    <xdr:ext cx="405111" cy="259045"/>
    <xdr:sp macro="" textlink="">
      <xdr:nvSpPr>
        <xdr:cNvPr id="199" name="n_2aveValue【橋りょう・トンネル】&#10;有形固定資産減価償却率"/>
        <xdr:cNvSpPr txBox="1"/>
      </xdr:nvSpPr>
      <xdr:spPr>
        <a:xfrm>
          <a:off x="2705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158132</xdr:rowOff>
    </xdr:from>
    <xdr:ext cx="405111" cy="259045"/>
    <xdr:sp macro="" textlink="">
      <xdr:nvSpPr>
        <xdr:cNvPr id="200" name="n_3aveValue【橋りょう・トンネル】&#10;有形固定資産減価償却率"/>
        <xdr:cNvSpPr txBox="1"/>
      </xdr:nvSpPr>
      <xdr:spPr>
        <a:xfrm>
          <a:off x="1816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201" name="n_4aveValue【橋りょう・トンネル】&#10;有形固定資産減価償却率"/>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53992</xdr:rowOff>
    </xdr:from>
    <xdr:ext cx="405111" cy="259045"/>
    <xdr:sp macro="" textlink="">
      <xdr:nvSpPr>
        <xdr:cNvPr id="202" name="n_1mainValue【橋りょう・トンネ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42562</xdr:rowOff>
    </xdr:from>
    <xdr:ext cx="405111" cy="259045"/>
    <xdr:sp macro="" textlink="">
      <xdr:nvSpPr>
        <xdr:cNvPr id="203" name="n_2mainValue【橋りょう・トンネル】&#10;有形固定資産減価償却率"/>
        <xdr:cNvSpPr txBox="1"/>
      </xdr:nvSpPr>
      <xdr:spPr>
        <a:xfrm>
          <a:off x="2705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204" name="n_3mainValue【橋りょう・トンネル】&#10;有形固定資産減価償却率"/>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135272</xdr:rowOff>
    </xdr:from>
    <xdr:ext cx="405111" cy="259045"/>
    <xdr:sp macro="" textlink="">
      <xdr:nvSpPr>
        <xdr:cNvPr id="205" name="n_4mainValue【橋りょう・トンネル】&#10;有形固定資産減価償却率"/>
        <xdr:cNvSpPr txBox="1"/>
      </xdr:nvSpPr>
      <xdr:spPr>
        <a:xfrm>
          <a:off x="927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151769</xdr:rowOff>
    </xdr:from>
    <xdr:ext cx="599010" cy="259045"/>
    <xdr:sp macro="" textlink="">
      <xdr:nvSpPr>
        <xdr:cNvPr id="232" name="【橋りょう・トンネル】&#10;一人当たり有形固定資産（償却資産）額平均値テキスト"/>
        <xdr:cNvSpPr txBox="1"/>
      </xdr:nvSpPr>
      <xdr:spPr>
        <a:xfrm>
          <a:off x="10515600" y="10438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114371</xdr:rowOff>
    </xdr:from>
    <xdr:to>
      <xdr:col>55</xdr:col>
      <xdr:colOff>50800</xdr:colOff>
      <xdr:row>61</xdr:row>
      <xdr:rowOff>44521</xdr:rowOff>
    </xdr:to>
    <xdr:sp macro="" textlink="">
      <xdr:nvSpPr>
        <xdr:cNvPr id="243" name="楕円 242"/>
        <xdr:cNvSpPr/>
      </xdr:nvSpPr>
      <xdr:spPr>
        <a:xfrm>
          <a:off x="10426700" y="104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137248</xdr:rowOff>
    </xdr:from>
    <xdr:ext cx="599010" cy="259045"/>
    <xdr:sp macro="" textlink="">
      <xdr:nvSpPr>
        <xdr:cNvPr id="244" name="【橋りょう・トンネル】&#10;一人当たり有形固定資産（償却資産）額該当値テキスト"/>
        <xdr:cNvSpPr txBox="1"/>
      </xdr:nvSpPr>
      <xdr:spPr>
        <a:xfrm>
          <a:off x="10515600" y="1025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125325</xdr:rowOff>
    </xdr:from>
    <xdr:to>
      <xdr:col>50</xdr:col>
      <xdr:colOff>165100</xdr:colOff>
      <xdr:row>61</xdr:row>
      <xdr:rowOff>55475</xdr:rowOff>
    </xdr:to>
    <xdr:sp macro="" textlink="">
      <xdr:nvSpPr>
        <xdr:cNvPr id="245" name="楕円 244"/>
        <xdr:cNvSpPr/>
      </xdr:nvSpPr>
      <xdr:spPr>
        <a:xfrm>
          <a:off x="9588500" y="1041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165171</xdr:rowOff>
    </xdr:from>
    <xdr:to>
      <xdr:col>55</xdr:col>
      <xdr:colOff>0</xdr:colOff>
      <xdr:row>61</xdr:row>
      <xdr:rowOff>4675</xdr:rowOff>
    </xdr:to>
    <xdr:cxnSp macro="">
      <xdr:nvCxnSpPr>
        <xdr:cNvPr id="246" name="直線コネクタ 245"/>
        <xdr:cNvCxnSpPr/>
      </xdr:nvCxnSpPr>
      <xdr:spPr>
        <a:xfrm flipV="1">
          <a:off x="9639300" y="10452171"/>
          <a:ext cx="838200" cy="1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139718</xdr:rowOff>
    </xdr:from>
    <xdr:to>
      <xdr:col>46</xdr:col>
      <xdr:colOff>38100</xdr:colOff>
      <xdr:row>61</xdr:row>
      <xdr:rowOff>69868</xdr:rowOff>
    </xdr:to>
    <xdr:sp macro="" textlink="">
      <xdr:nvSpPr>
        <xdr:cNvPr id="247" name="楕円 246"/>
        <xdr:cNvSpPr/>
      </xdr:nvSpPr>
      <xdr:spPr>
        <a:xfrm>
          <a:off x="8699500" y="1042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4675</xdr:rowOff>
    </xdr:from>
    <xdr:to>
      <xdr:col>50</xdr:col>
      <xdr:colOff>114300</xdr:colOff>
      <xdr:row>61</xdr:row>
      <xdr:rowOff>19068</xdr:rowOff>
    </xdr:to>
    <xdr:cxnSp macro="">
      <xdr:nvCxnSpPr>
        <xdr:cNvPr id="248" name="直線コネクタ 247"/>
        <xdr:cNvCxnSpPr/>
      </xdr:nvCxnSpPr>
      <xdr:spPr>
        <a:xfrm flipV="1">
          <a:off x="8750300" y="10463125"/>
          <a:ext cx="889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146155</xdr:rowOff>
    </xdr:from>
    <xdr:to>
      <xdr:col>41</xdr:col>
      <xdr:colOff>101600</xdr:colOff>
      <xdr:row>61</xdr:row>
      <xdr:rowOff>76305</xdr:rowOff>
    </xdr:to>
    <xdr:sp macro="" textlink="">
      <xdr:nvSpPr>
        <xdr:cNvPr id="249" name="楕円 248"/>
        <xdr:cNvSpPr/>
      </xdr:nvSpPr>
      <xdr:spPr>
        <a:xfrm>
          <a:off x="7810500" y="1043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19068</xdr:rowOff>
    </xdr:from>
    <xdr:to>
      <xdr:col>45</xdr:col>
      <xdr:colOff>177800</xdr:colOff>
      <xdr:row>61</xdr:row>
      <xdr:rowOff>25505</xdr:rowOff>
    </xdr:to>
    <xdr:cxnSp macro="">
      <xdr:nvCxnSpPr>
        <xdr:cNvPr id="250" name="直線コネクタ 249"/>
        <xdr:cNvCxnSpPr/>
      </xdr:nvCxnSpPr>
      <xdr:spPr>
        <a:xfrm flipV="1">
          <a:off x="7861300" y="10477518"/>
          <a:ext cx="889000" cy="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154158</xdr:rowOff>
    </xdr:from>
    <xdr:to>
      <xdr:col>36</xdr:col>
      <xdr:colOff>165100</xdr:colOff>
      <xdr:row>61</xdr:row>
      <xdr:rowOff>84308</xdr:rowOff>
    </xdr:to>
    <xdr:sp macro="" textlink="">
      <xdr:nvSpPr>
        <xdr:cNvPr id="251" name="楕円 250"/>
        <xdr:cNvSpPr/>
      </xdr:nvSpPr>
      <xdr:spPr>
        <a:xfrm>
          <a:off x="6921500" y="104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25505</xdr:rowOff>
    </xdr:from>
    <xdr:to>
      <xdr:col>41</xdr:col>
      <xdr:colOff>50800</xdr:colOff>
      <xdr:row>61</xdr:row>
      <xdr:rowOff>33508</xdr:rowOff>
    </xdr:to>
    <xdr:cxnSp macro="">
      <xdr:nvCxnSpPr>
        <xdr:cNvPr id="252" name="直線コネクタ 251"/>
        <xdr:cNvCxnSpPr/>
      </xdr:nvCxnSpPr>
      <xdr:spPr>
        <a:xfrm flipV="1">
          <a:off x="6972300" y="10483955"/>
          <a:ext cx="889000" cy="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96759</xdr:rowOff>
    </xdr:from>
    <xdr:ext cx="599010" cy="259045"/>
    <xdr:sp macro="" textlink="">
      <xdr:nvSpPr>
        <xdr:cNvPr id="253" name="n_1aveValue【橋りょう・トンネル】&#10;一人当たり有形固定資産（償却資産）額"/>
        <xdr:cNvSpPr txBox="1"/>
      </xdr:nvSpPr>
      <xdr:spPr>
        <a:xfrm>
          <a:off x="9327095" y="1055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94301</xdr:rowOff>
    </xdr:from>
    <xdr:ext cx="599010" cy="259045"/>
    <xdr:sp macro="" textlink="">
      <xdr:nvSpPr>
        <xdr:cNvPr id="254" name="n_2aveValue【橋りょう・トンネル】&#10;一人当たり有形固定資産（償却資産）額"/>
        <xdr:cNvSpPr txBox="1"/>
      </xdr:nvSpPr>
      <xdr:spPr>
        <a:xfrm>
          <a:off x="84507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109933</xdr:rowOff>
    </xdr:from>
    <xdr:ext cx="599010" cy="259045"/>
    <xdr:sp macro="" textlink="">
      <xdr:nvSpPr>
        <xdr:cNvPr id="255" name="n_3aveValue【橋りょう・トンネル】&#10;一人当たり有形固定資産（償却資産）額"/>
        <xdr:cNvSpPr txBox="1"/>
      </xdr:nvSpPr>
      <xdr:spPr>
        <a:xfrm>
          <a:off x="7561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129060</xdr:rowOff>
    </xdr:from>
    <xdr:ext cx="599010" cy="259045"/>
    <xdr:sp macro="" textlink="">
      <xdr:nvSpPr>
        <xdr:cNvPr id="256" name="n_4aveValue【橋りょう・トンネル】&#10;一人当たり有形固定資産（償却資産）額"/>
        <xdr:cNvSpPr txBox="1"/>
      </xdr:nvSpPr>
      <xdr:spPr>
        <a:xfrm>
          <a:off x="6672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72002</xdr:rowOff>
    </xdr:from>
    <xdr:ext cx="599010" cy="259045"/>
    <xdr:sp macro="" textlink="">
      <xdr:nvSpPr>
        <xdr:cNvPr id="257" name="n_1mainValue【橋りょう・トンネル】&#10;一人当たり有形固定資産（償却資産）額"/>
        <xdr:cNvSpPr txBox="1"/>
      </xdr:nvSpPr>
      <xdr:spPr>
        <a:xfrm>
          <a:off x="9327095" y="10187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86395</xdr:rowOff>
    </xdr:from>
    <xdr:ext cx="599010" cy="259045"/>
    <xdr:sp macro="" textlink="">
      <xdr:nvSpPr>
        <xdr:cNvPr id="258" name="n_2mainValue【橋りょう・トンネル】&#10;一人当たり有形固定資産（償却資産）額"/>
        <xdr:cNvSpPr txBox="1"/>
      </xdr:nvSpPr>
      <xdr:spPr>
        <a:xfrm>
          <a:off x="8450795" y="1020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92832</xdr:rowOff>
    </xdr:from>
    <xdr:ext cx="599010" cy="259045"/>
    <xdr:sp macro="" textlink="">
      <xdr:nvSpPr>
        <xdr:cNvPr id="259" name="n_3mainValue【橋りょう・トンネル】&#10;一人当たり有形固定資産（償却資産）額"/>
        <xdr:cNvSpPr txBox="1"/>
      </xdr:nvSpPr>
      <xdr:spPr>
        <a:xfrm>
          <a:off x="7561795" y="10208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100835</xdr:rowOff>
    </xdr:from>
    <xdr:ext cx="599010" cy="259045"/>
    <xdr:sp macro="" textlink="">
      <xdr:nvSpPr>
        <xdr:cNvPr id="260" name="n_4mainValue【橋りょう・トンネル】&#10;一人当たり有形固定資産（償却資産）額"/>
        <xdr:cNvSpPr txBox="1"/>
      </xdr:nvSpPr>
      <xdr:spPr>
        <a:xfrm>
          <a:off x="6672795" y="10216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162033</xdr:rowOff>
    </xdr:from>
    <xdr:ext cx="405111" cy="259045"/>
    <xdr:sp macro="" textlink="">
      <xdr:nvSpPr>
        <xdr:cNvPr id="291" name="【公営住宅】&#10;有形固定資産減価償却率平均値テキスト"/>
        <xdr:cNvSpPr txBox="1"/>
      </xdr:nvSpPr>
      <xdr:spPr>
        <a:xfrm>
          <a:off x="4673600" y="1422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108131</xdr:rowOff>
    </xdr:from>
    <xdr:to>
      <xdr:col>24</xdr:col>
      <xdr:colOff>114300</xdr:colOff>
      <xdr:row>85</xdr:row>
      <xdr:rowOff>38281</xdr:rowOff>
    </xdr:to>
    <xdr:sp macro="" textlink="">
      <xdr:nvSpPr>
        <xdr:cNvPr id="302" name="楕円 301"/>
        <xdr:cNvSpPr/>
      </xdr:nvSpPr>
      <xdr:spPr>
        <a:xfrm>
          <a:off x="45847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86558</xdr:rowOff>
    </xdr:from>
    <xdr:ext cx="405111" cy="259045"/>
    <xdr:sp macro="" textlink="">
      <xdr:nvSpPr>
        <xdr:cNvPr id="303" name="【公営住宅】&#10;有形固定資産減価償却率該当値テキスト"/>
        <xdr:cNvSpPr txBox="1"/>
      </xdr:nvSpPr>
      <xdr:spPr>
        <a:xfrm>
          <a:off x="4673600" y="1448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83638</xdr:rowOff>
    </xdr:from>
    <xdr:to>
      <xdr:col>20</xdr:col>
      <xdr:colOff>38100</xdr:colOff>
      <xdr:row>85</xdr:row>
      <xdr:rowOff>13788</xdr:rowOff>
    </xdr:to>
    <xdr:sp macro="" textlink="">
      <xdr:nvSpPr>
        <xdr:cNvPr id="304" name="楕円 303"/>
        <xdr:cNvSpPr/>
      </xdr:nvSpPr>
      <xdr:spPr>
        <a:xfrm>
          <a:off x="3746500" y="14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134438</xdr:rowOff>
    </xdr:from>
    <xdr:to>
      <xdr:col>24</xdr:col>
      <xdr:colOff>63500</xdr:colOff>
      <xdr:row>84</xdr:row>
      <xdr:rowOff>158931</xdr:rowOff>
    </xdr:to>
    <xdr:cxnSp macro="">
      <xdr:nvCxnSpPr>
        <xdr:cNvPr id="305" name="直線コネクタ 304"/>
        <xdr:cNvCxnSpPr/>
      </xdr:nvCxnSpPr>
      <xdr:spPr>
        <a:xfrm>
          <a:off x="3797300" y="14536238"/>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68943</xdr:rowOff>
    </xdr:from>
    <xdr:to>
      <xdr:col>15</xdr:col>
      <xdr:colOff>101600</xdr:colOff>
      <xdr:row>84</xdr:row>
      <xdr:rowOff>170543</xdr:rowOff>
    </xdr:to>
    <xdr:sp macro="" textlink="">
      <xdr:nvSpPr>
        <xdr:cNvPr id="306" name="楕円 305"/>
        <xdr:cNvSpPr/>
      </xdr:nvSpPr>
      <xdr:spPr>
        <a:xfrm>
          <a:off x="2857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119743</xdr:rowOff>
    </xdr:from>
    <xdr:to>
      <xdr:col>19</xdr:col>
      <xdr:colOff>177800</xdr:colOff>
      <xdr:row>84</xdr:row>
      <xdr:rowOff>134438</xdr:rowOff>
    </xdr:to>
    <xdr:cxnSp macro="">
      <xdr:nvCxnSpPr>
        <xdr:cNvPr id="307" name="直線コネクタ 306"/>
        <xdr:cNvCxnSpPr/>
      </xdr:nvCxnSpPr>
      <xdr:spPr>
        <a:xfrm>
          <a:off x="2908300" y="1452154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42818</xdr:rowOff>
    </xdr:from>
    <xdr:to>
      <xdr:col>10</xdr:col>
      <xdr:colOff>165100</xdr:colOff>
      <xdr:row>84</xdr:row>
      <xdr:rowOff>144418</xdr:rowOff>
    </xdr:to>
    <xdr:sp macro="" textlink="">
      <xdr:nvSpPr>
        <xdr:cNvPr id="308" name="楕円 307"/>
        <xdr:cNvSpPr/>
      </xdr:nvSpPr>
      <xdr:spPr>
        <a:xfrm>
          <a:off x="19685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93618</xdr:rowOff>
    </xdr:from>
    <xdr:to>
      <xdr:col>15</xdr:col>
      <xdr:colOff>50800</xdr:colOff>
      <xdr:row>84</xdr:row>
      <xdr:rowOff>119743</xdr:rowOff>
    </xdr:to>
    <xdr:cxnSp macro="">
      <xdr:nvCxnSpPr>
        <xdr:cNvPr id="309" name="直線コネクタ 308"/>
        <xdr:cNvCxnSpPr/>
      </xdr:nvCxnSpPr>
      <xdr:spPr>
        <a:xfrm>
          <a:off x="2019300" y="1449541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16692</xdr:rowOff>
    </xdr:from>
    <xdr:to>
      <xdr:col>6</xdr:col>
      <xdr:colOff>38100</xdr:colOff>
      <xdr:row>84</xdr:row>
      <xdr:rowOff>118292</xdr:rowOff>
    </xdr:to>
    <xdr:sp macro="" textlink="">
      <xdr:nvSpPr>
        <xdr:cNvPr id="310" name="楕円 309"/>
        <xdr:cNvSpPr/>
      </xdr:nvSpPr>
      <xdr:spPr>
        <a:xfrm>
          <a:off x="1079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67492</xdr:rowOff>
    </xdr:from>
    <xdr:to>
      <xdr:col>10</xdr:col>
      <xdr:colOff>114300</xdr:colOff>
      <xdr:row>84</xdr:row>
      <xdr:rowOff>93618</xdr:rowOff>
    </xdr:to>
    <xdr:cxnSp macro="">
      <xdr:nvCxnSpPr>
        <xdr:cNvPr id="311" name="直線コネクタ 310"/>
        <xdr:cNvCxnSpPr/>
      </xdr:nvCxnSpPr>
      <xdr:spPr>
        <a:xfrm>
          <a:off x="1130300" y="1446929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67871</xdr:rowOff>
    </xdr:from>
    <xdr:ext cx="405111" cy="259045"/>
    <xdr:sp macro="" textlink="">
      <xdr:nvSpPr>
        <xdr:cNvPr id="312" name="n_1aveValue【公営住宅】&#10;有形固定資産減価償却率"/>
        <xdr:cNvSpPr txBox="1"/>
      </xdr:nvSpPr>
      <xdr:spPr>
        <a:xfrm>
          <a:off x="35820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28683</xdr:rowOff>
    </xdr:from>
    <xdr:ext cx="405111" cy="259045"/>
    <xdr:sp macro="" textlink="">
      <xdr:nvSpPr>
        <xdr:cNvPr id="313" name="n_2aveValue【公営住宅】&#10;有形固定資産減価償却率"/>
        <xdr:cNvSpPr txBox="1"/>
      </xdr:nvSpPr>
      <xdr:spPr>
        <a:xfrm>
          <a:off x="2705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14" name="n_3aveValue【公営住宅】&#10;有形固定資産減価償却率"/>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160945</xdr:rowOff>
    </xdr:from>
    <xdr:ext cx="405111" cy="259045"/>
    <xdr:sp macro="" textlink="">
      <xdr:nvSpPr>
        <xdr:cNvPr id="315" name="n_4aveValue【公営住宅】&#10;有形固定資産減価償却率"/>
        <xdr:cNvSpPr txBox="1"/>
      </xdr:nvSpPr>
      <xdr:spPr>
        <a:xfrm>
          <a:off x="927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4915</xdr:rowOff>
    </xdr:from>
    <xdr:ext cx="405111" cy="259045"/>
    <xdr:sp macro="" textlink="">
      <xdr:nvSpPr>
        <xdr:cNvPr id="316" name="n_1mainValue【公営住宅】&#10;有形固定資産減価償却率"/>
        <xdr:cNvSpPr txBox="1"/>
      </xdr:nvSpPr>
      <xdr:spPr>
        <a:xfrm>
          <a:off x="3582044" y="1457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161670</xdr:rowOff>
    </xdr:from>
    <xdr:ext cx="405111" cy="259045"/>
    <xdr:sp macro="" textlink="">
      <xdr:nvSpPr>
        <xdr:cNvPr id="317" name="n_2mainValue【公営住宅】&#10;有形固定資産減価償却率"/>
        <xdr:cNvSpPr txBox="1"/>
      </xdr:nvSpPr>
      <xdr:spPr>
        <a:xfrm>
          <a:off x="2705744" y="1456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135545</xdr:rowOff>
    </xdr:from>
    <xdr:ext cx="405111" cy="259045"/>
    <xdr:sp macro="" textlink="">
      <xdr:nvSpPr>
        <xdr:cNvPr id="318" name="n_3mainValue【公営住宅】&#10;有形固定資産減価償却率"/>
        <xdr:cNvSpPr txBox="1"/>
      </xdr:nvSpPr>
      <xdr:spPr>
        <a:xfrm>
          <a:off x="1816744" y="1453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109419</xdr:rowOff>
    </xdr:from>
    <xdr:ext cx="405111" cy="259045"/>
    <xdr:sp macro="" textlink="">
      <xdr:nvSpPr>
        <xdr:cNvPr id="319" name="n_4mainValue【公営住宅】&#10;有形固定資産減価償却率"/>
        <xdr:cNvSpPr txBox="1"/>
      </xdr:nvSpPr>
      <xdr:spPr>
        <a:xfrm>
          <a:off x="927744" y="1451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72711</xdr:rowOff>
    </xdr:from>
    <xdr:ext cx="469744" cy="259045"/>
    <xdr:sp macro="" textlink="">
      <xdr:nvSpPr>
        <xdr:cNvPr id="346" name="【公営住宅】&#10;一人当たり面積平均値テキスト"/>
        <xdr:cNvSpPr txBox="1"/>
      </xdr:nvSpPr>
      <xdr:spPr>
        <a:xfrm>
          <a:off x="10515600" y="14474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129032</xdr:rowOff>
    </xdr:from>
    <xdr:to>
      <xdr:col>55</xdr:col>
      <xdr:colOff>50800</xdr:colOff>
      <xdr:row>82</xdr:row>
      <xdr:rowOff>59182</xdr:rowOff>
    </xdr:to>
    <xdr:sp macro="" textlink="">
      <xdr:nvSpPr>
        <xdr:cNvPr id="357" name="楕円 356"/>
        <xdr:cNvSpPr/>
      </xdr:nvSpPr>
      <xdr:spPr>
        <a:xfrm>
          <a:off x="10426700" y="1401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151909</xdr:rowOff>
    </xdr:from>
    <xdr:ext cx="469744" cy="259045"/>
    <xdr:sp macro="" textlink="">
      <xdr:nvSpPr>
        <xdr:cNvPr id="358" name="【公営住宅】&#10;一人当たり面積該当値テキスト"/>
        <xdr:cNvSpPr txBox="1"/>
      </xdr:nvSpPr>
      <xdr:spPr>
        <a:xfrm>
          <a:off x="10515600" y="1386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137261</xdr:rowOff>
    </xdr:from>
    <xdr:to>
      <xdr:col>50</xdr:col>
      <xdr:colOff>165100</xdr:colOff>
      <xdr:row>82</xdr:row>
      <xdr:rowOff>67411</xdr:rowOff>
    </xdr:to>
    <xdr:sp macro="" textlink="">
      <xdr:nvSpPr>
        <xdr:cNvPr id="359" name="楕円 358"/>
        <xdr:cNvSpPr/>
      </xdr:nvSpPr>
      <xdr:spPr>
        <a:xfrm>
          <a:off x="9588500" y="1402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8382</xdr:rowOff>
    </xdr:from>
    <xdr:to>
      <xdr:col>55</xdr:col>
      <xdr:colOff>0</xdr:colOff>
      <xdr:row>82</xdr:row>
      <xdr:rowOff>16611</xdr:rowOff>
    </xdr:to>
    <xdr:cxnSp macro="">
      <xdr:nvCxnSpPr>
        <xdr:cNvPr id="360" name="直線コネクタ 359"/>
        <xdr:cNvCxnSpPr/>
      </xdr:nvCxnSpPr>
      <xdr:spPr>
        <a:xfrm flipV="1">
          <a:off x="9639300" y="14067282"/>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150977</xdr:rowOff>
    </xdr:from>
    <xdr:to>
      <xdr:col>46</xdr:col>
      <xdr:colOff>38100</xdr:colOff>
      <xdr:row>82</xdr:row>
      <xdr:rowOff>81127</xdr:rowOff>
    </xdr:to>
    <xdr:sp macro="" textlink="">
      <xdr:nvSpPr>
        <xdr:cNvPr id="361" name="楕円 360"/>
        <xdr:cNvSpPr/>
      </xdr:nvSpPr>
      <xdr:spPr>
        <a:xfrm>
          <a:off x="8699500" y="1403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16611</xdr:rowOff>
    </xdr:from>
    <xdr:to>
      <xdr:col>50</xdr:col>
      <xdr:colOff>114300</xdr:colOff>
      <xdr:row>82</xdr:row>
      <xdr:rowOff>30327</xdr:rowOff>
    </xdr:to>
    <xdr:cxnSp macro="">
      <xdr:nvCxnSpPr>
        <xdr:cNvPr id="362" name="直線コネクタ 361"/>
        <xdr:cNvCxnSpPr/>
      </xdr:nvCxnSpPr>
      <xdr:spPr>
        <a:xfrm flipV="1">
          <a:off x="8750300" y="14075511"/>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155550</xdr:rowOff>
    </xdr:from>
    <xdr:to>
      <xdr:col>41</xdr:col>
      <xdr:colOff>101600</xdr:colOff>
      <xdr:row>82</xdr:row>
      <xdr:rowOff>85700</xdr:rowOff>
    </xdr:to>
    <xdr:sp macro="" textlink="">
      <xdr:nvSpPr>
        <xdr:cNvPr id="363" name="楕円 362"/>
        <xdr:cNvSpPr/>
      </xdr:nvSpPr>
      <xdr:spPr>
        <a:xfrm>
          <a:off x="7810500" y="140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30327</xdr:rowOff>
    </xdr:from>
    <xdr:to>
      <xdr:col>45</xdr:col>
      <xdr:colOff>177800</xdr:colOff>
      <xdr:row>82</xdr:row>
      <xdr:rowOff>34900</xdr:rowOff>
    </xdr:to>
    <xdr:cxnSp macro="">
      <xdr:nvCxnSpPr>
        <xdr:cNvPr id="364" name="直線コネクタ 363"/>
        <xdr:cNvCxnSpPr/>
      </xdr:nvCxnSpPr>
      <xdr:spPr>
        <a:xfrm flipV="1">
          <a:off x="7861300" y="14089227"/>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161950</xdr:rowOff>
    </xdr:from>
    <xdr:to>
      <xdr:col>36</xdr:col>
      <xdr:colOff>165100</xdr:colOff>
      <xdr:row>82</xdr:row>
      <xdr:rowOff>92100</xdr:rowOff>
    </xdr:to>
    <xdr:sp macro="" textlink="">
      <xdr:nvSpPr>
        <xdr:cNvPr id="365" name="楕円 364"/>
        <xdr:cNvSpPr/>
      </xdr:nvSpPr>
      <xdr:spPr>
        <a:xfrm>
          <a:off x="6921500" y="140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34900</xdr:rowOff>
    </xdr:from>
    <xdr:to>
      <xdr:col>41</xdr:col>
      <xdr:colOff>50800</xdr:colOff>
      <xdr:row>82</xdr:row>
      <xdr:rowOff>41300</xdr:rowOff>
    </xdr:to>
    <xdr:cxnSp macro="">
      <xdr:nvCxnSpPr>
        <xdr:cNvPr id="366" name="直線コネクタ 365"/>
        <xdr:cNvCxnSpPr/>
      </xdr:nvCxnSpPr>
      <xdr:spPr>
        <a:xfrm flipV="1">
          <a:off x="6972300" y="14093800"/>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8247</xdr:rowOff>
    </xdr:from>
    <xdr:ext cx="469744" cy="259045"/>
    <xdr:sp macro="" textlink="">
      <xdr:nvSpPr>
        <xdr:cNvPr id="367" name="n_1aveValue【公営住宅】&#10;一人当たり面積"/>
        <xdr:cNvSpPr txBox="1"/>
      </xdr:nvSpPr>
      <xdr:spPr>
        <a:xfrm>
          <a:off x="9391727" y="1458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7790</xdr:rowOff>
    </xdr:from>
    <xdr:ext cx="469744" cy="259045"/>
    <xdr:sp macro="" textlink="">
      <xdr:nvSpPr>
        <xdr:cNvPr id="368" name="n_2aveValue【公営住宅】&#10;一人当たり面積"/>
        <xdr:cNvSpPr txBox="1"/>
      </xdr:nvSpPr>
      <xdr:spPr>
        <a:xfrm>
          <a:off x="8515427" y="1458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7332</xdr:rowOff>
    </xdr:from>
    <xdr:ext cx="469744" cy="259045"/>
    <xdr:sp macro="" textlink="">
      <xdr:nvSpPr>
        <xdr:cNvPr id="369" name="n_3aveValue【公営住宅】&#10;一人当たり面積"/>
        <xdr:cNvSpPr txBox="1"/>
      </xdr:nvSpPr>
      <xdr:spPr>
        <a:xfrm>
          <a:off x="7626427" y="1458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14191</xdr:rowOff>
    </xdr:from>
    <xdr:ext cx="469744" cy="259045"/>
    <xdr:sp macro="" textlink="">
      <xdr:nvSpPr>
        <xdr:cNvPr id="370" name="n_4aveValue【公営住宅】&#10;一人当たり面積"/>
        <xdr:cNvSpPr txBox="1"/>
      </xdr:nvSpPr>
      <xdr:spPr>
        <a:xfrm>
          <a:off x="6737427" y="1458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83938</xdr:rowOff>
    </xdr:from>
    <xdr:ext cx="469744" cy="259045"/>
    <xdr:sp macro="" textlink="">
      <xdr:nvSpPr>
        <xdr:cNvPr id="371" name="n_1mainValue【公営住宅】&#10;一人当たり面積"/>
        <xdr:cNvSpPr txBox="1"/>
      </xdr:nvSpPr>
      <xdr:spPr>
        <a:xfrm>
          <a:off x="9391727" y="1379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97654</xdr:rowOff>
    </xdr:from>
    <xdr:ext cx="469744" cy="259045"/>
    <xdr:sp macro="" textlink="">
      <xdr:nvSpPr>
        <xdr:cNvPr id="372" name="n_2mainValue【公営住宅】&#10;一人当たり面積"/>
        <xdr:cNvSpPr txBox="1"/>
      </xdr:nvSpPr>
      <xdr:spPr>
        <a:xfrm>
          <a:off x="8515427" y="1381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102227</xdr:rowOff>
    </xdr:from>
    <xdr:ext cx="469744" cy="259045"/>
    <xdr:sp macro="" textlink="">
      <xdr:nvSpPr>
        <xdr:cNvPr id="373" name="n_3mainValue【公営住宅】&#10;一人当たり面積"/>
        <xdr:cNvSpPr txBox="1"/>
      </xdr:nvSpPr>
      <xdr:spPr>
        <a:xfrm>
          <a:off x="7626427" y="1381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108627</xdr:rowOff>
    </xdr:from>
    <xdr:ext cx="469744" cy="259045"/>
    <xdr:sp macro="" textlink="">
      <xdr:nvSpPr>
        <xdr:cNvPr id="374" name="n_4mainValue【公営住宅】&#10;一人当たり面積"/>
        <xdr:cNvSpPr txBox="1"/>
      </xdr:nvSpPr>
      <xdr:spPr>
        <a:xfrm>
          <a:off x="6737427" y="138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7620</xdr:rowOff>
    </xdr:from>
    <xdr:to>
      <xdr:col>24</xdr:col>
      <xdr:colOff>62865</xdr:colOff>
      <xdr:row>107</xdr:row>
      <xdr:rowOff>167639</xdr:rowOff>
    </xdr:to>
    <xdr:cxnSp macro="">
      <xdr:nvCxnSpPr>
        <xdr:cNvPr id="399" name="直線コネクタ 398"/>
        <xdr:cNvCxnSpPr/>
      </xdr:nvCxnSpPr>
      <xdr:spPr>
        <a:xfrm flipV="1">
          <a:off x="4634865" y="1732407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400" name="【港湾・漁港】&#10;有形固定資産減価償却率最小値テキスト"/>
        <xdr:cNvSpPr txBox="1"/>
      </xdr:nvSpPr>
      <xdr:spPr>
        <a:xfrm>
          <a:off x="4673600"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401" name="直線コネクタ 400"/>
        <xdr:cNvCxnSpPr/>
      </xdr:nvCxnSpPr>
      <xdr:spPr>
        <a:xfrm>
          <a:off x="4546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125747</xdr:rowOff>
    </xdr:from>
    <xdr:ext cx="405111" cy="259045"/>
    <xdr:sp macro="" textlink="">
      <xdr:nvSpPr>
        <xdr:cNvPr id="402" name="【港湾・漁港】&#10;有形固定資産減価償却率最大値テキスト"/>
        <xdr:cNvSpPr txBox="1"/>
      </xdr:nvSpPr>
      <xdr:spPr>
        <a:xfrm>
          <a:off x="4673600" y="1709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7620</xdr:rowOff>
    </xdr:from>
    <xdr:to>
      <xdr:col>24</xdr:col>
      <xdr:colOff>152400</xdr:colOff>
      <xdr:row>101</xdr:row>
      <xdr:rowOff>7620</xdr:rowOff>
    </xdr:to>
    <xdr:cxnSp macro="">
      <xdr:nvCxnSpPr>
        <xdr:cNvPr id="403" name="直線コネクタ 402"/>
        <xdr:cNvCxnSpPr/>
      </xdr:nvCxnSpPr>
      <xdr:spPr>
        <a:xfrm>
          <a:off x="4546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149241</xdr:rowOff>
    </xdr:from>
    <xdr:ext cx="405111" cy="259045"/>
    <xdr:sp macro="" textlink="">
      <xdr:nvSpPr>
        <xdr:cNvPr id="404" name="【港湾・漁港】&#10;有形固定資産減価償却率平均値テキスト"/>
        <xdr:cNvSpPr txBox="1"/>
      </xdr:nvSpPr>
      <xdr:spPr>
        <a:xfrm>
          <a:off x="4673600" y="176371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126364</xdr:rowOff>
    </xdr:from>
    <xdr:to>
      <xdr:col>24</xdr:col>
      <xdr:colOff>114300</xdr:colOff>
      <xdr:row>104</xdr:row>
      <xdr:rowOff>56514</xdr:rowOff>
    </xdr:to>
    <xdr:sp macro="" textlink="">
      <xdr:nvSpPr>
        <xdr:cNvPr id="405" name="フローチャート: 判断 404"/>
        <xdr:cNvSpPr/>
      </xdr:nvSpPr>
      <xdr:spPr>
        <a:xfrm>
          <a:off x="45847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113030</xdr:rowOff>
    </xdr:from>
    <xdr:to>
      <xdr:col>20</xdr:col>
      <xdr:colOff>38100</xdr:colOff>
      <xdr:row>104</xdr:row>
      <xdr:rowOff>43180</xdr:rowOff>
    </xdr:to>
    <xdr:sp macro="" textlink="">
      <xdr:nvSpPr>
        <xdr:cNvPr id="406" name="フローチャート: 判断 405"/>
        <xdr:cNvSpPr/>
      </xdr:nvSpPr>
      <xdr:spPr>
        <a:xfrm>
          <a:off x="3746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86361</xdr:rowOff>
    </xdr:from>
    <xdr:to>
      <xdr:col>15</xdr:col>
      <xdr:colOff>101600</xdr:colOff>
      <xdr:row>105</xdr:row>
      <xdr:rowOff>16511</xdr:rowOff>
    </xdr:to>
    <xdr:sp macro="" textlink="">
      <xdr:nvSpPr>
        <xdr:cNvPr id="407" name="フローチャート: 判断 406"/>
        <xdr:cNvSpPr/>
      </xdr:nvSpPr>
      <xdr:spPr>
        <a:xfrm>
          <a:off x="2857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57786</xdr:rowOff>
    </xdr:from>
    <xdr:to>
      <xdr:col>10</xdr:col>
      <xdr:colOff>165100</xdr:colOff>
      <xdr:row>104</xdr:row>
      <xdr:rowOff>159386</xdr:rowOff>
    </xdr:to>
    <xdr:sp macro="" textlink="">
      <xdr:nvSpPr>
        <xdr:cNvPr id="408" name="フローチャート: 判断 407"/>
        <xdr:cNvSpPr/>
      </xdr:nvSpPr>
      <xdr:spPr>
        <a:xfrm>
          <a:off x="1968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158750</xdr:rowOff>
    </xdr:from>
    <xdr:to>
      <xdr:col>6</xdr:col>
      <xdr:colOff>38100</xdr:colOff>
      <xdr:row>104</xdr:row>
      <xdr:rowOff>88900</xdr:rowOff>
    </xdr:to>
    <xdr:sp macro="" textlink="">
      <xdr:nvSpPr>
        <xdr:cNvPr id="409" name="フローチャート: 判断 408"/>
        <xdr:cNvSpPr/>
      </xdr:nvSpPr>
      <xdr:spPr>
        <a:xfrm>
          <a:off x="1079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147320</xdr:rowOff>
    </xdr:from>
    <xdr:to>
      <xdr:col>24</xdr:col>
      <xdr:colOff>114300</xdr:colOff>
      <xdr:row>104</xdr:row>
      <xdr:rowOff>77470</xdr:rowOff>
    </xdr:to>
    <xdr:sp macro="" textlink="">
      <xdr:nvSpPr>
        <xdr:cNvPr id="415" name="楕円 414"/>
        <xdr:cNvSpPr/>
      </xdr:nvSpPr>
      <xdr:spPr>
        <a:xfrm>
          <a:off x="45847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125747</xdr:rowOff>
    </xdr:from>
    <xdr:ext cx="405111" cy="259045"/>
    <xdr:sp macro="" textlink="">
      <xdr:nvSpPr>
        <xdr:cNvPr id="416" name="【港湾・漁港】&#10;有形固定資産減価償却率該当値テキスト"/>
        <xdr:cNvSpPr txBox="1"/>
      </xdr:nvSpPr>
      <xdr:spPr>
        <a:xfrm>
          <a:off x="4673600" y="1778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151130</xdr:rowOff>
    </xdr:from>
    <xdr:to>
      <xdr:col>20</xdr:col>
      <xdr:colOff>38100</xdr:colOff>
      <xdr:row>104</xdr:row>
      <xdr:rowOff>81280</xdr:rowOff>
    </xdr:to>
    <xdr:sp macro="" textlink="">
      <xdr:nvSpPr>
        <xdr:cNvPr id="417" name="楕円 416"/>
        <xdr:cNvSpPr/>
      </xdr:nvSpPr>
      <xdr:spPr>
        <a:xfrm>
          <a:off x="3746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26670</xdr:rowOff>
    </xdr:from>
    <xdr:to>
      <xdr:col>24</xdr:col>
      <xdr:colOff>63500</xdr:colOff>
      <xdr:row>104</xdr:row>
      <xdr:rowOff>30480</xdr:rowOff>
    </xdr:to>
    <xdr:cxnSp macro="">
      <xdr:nvCxnSpPr>
        <xdr:cNvPr id="418" name="直線コネクタ 417"/>
        <xdr:cNvCxnSpPr/>
      </xdr:nvCxnSpPr>
      <xdr:spPr>
        <a:xfrm flipV="1">
          <a:off x="3797300" y="178574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52070</xdr:rowOff>
    </xdr:from>
    <xdr:to>
      <xdr:col>15</xdr:col>
      <xdr:colOff>101600</xdr:colOff>
      <xdr:row>104</xdr:row>
      <xdr:rowOff>153670</xdr:rowOff>
    </xdr:to>
    <xdr:sp macro="" textlink="">
      <xdr:nvSpPr>
        <xdr:cNvPr id="419" name="楕円 418"/>
        <xdr:cNvSpPr/>
      </xdr:nvSpPr>
      <xdr:spPr>
        <a:xfrm>
          <a:off x="28575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30480</xdr:rowOff>
    </xdr:from>
    <xdr:to>
      <xdr:col>19</xdr:col>
      <xdr:colOff>177800</xdr:colOff>
      <xdr:row>104</xdr:row>
      <xdr:rowOff>102870</xdr:rowOff>
    </xdr:to>
    <xdr:cxnSp macro="">
      <xdr:nvCxnSpPr>
        <xdr:cNvPr id="420" name="直線コネクタ 419"/>
        <xdr:cNvCxnSpPr/>
      </xdr:nvCxnSpPr>
      <xdr:spPr>
        <a:xfrm flipV="1">
          <a:off x="2908300" y="178612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69214</xdr:rowOff>
    </xdr:from>
    <xdr:to>
      <xdr:col>10</xdr:col>
      <xdr:colOff>165100</xdr:colOff>
      <xdr:row>104</xdr:row>
      <xdr:rowOff>170814</xdr:rowOff>
    </xdr:to>
    <xdr:sp macro="" textlink="">
      <xdr:nvSpPr>
        <xdr:cNvPr id="421" name="楕円 420"/>
        <xdr:cNvSpPr/>
      </xdr:nvSpPr>
      <xdr:spPr>
        <a:xfrm>
          <a:off x="19685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102870</xdr:rowOff>
    </xdr:from>
    <xdr:to>
      <xdr:col>15</xdr:col>
      <xdr:colOff>50800</xdr:colOff>
      <xdr:row>104</xdr:row>
      <xdr:rowOff>120014</xdr:rowOff>
    </xdr:to>
    <xdr:cxnSp macro="">
      <xdr:nvCxnSpPr>
        <xdr:cNvPr id="422" name="直線コネクタ 421"/>
        <xdr:cNvCxnSpPr/>
      </xdr:nvCxnSpPr>
      <xdr:spPr>
        <a:xfrm flipV="1">
          <a:off x="2019300" y="1793367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111125</xdr:rowOff>
    </xdr:from>
    <xdr:to>
      <xdr:col>6</xdr:col>
      <xdr:colOff>38100</xdr:colOff>
      <xdr:row>105</xdr:row>
      <xdr:rowOff>41275</xdr:rowOff>
    </xdr:to>
    <xdr:sp macro="" textlink="">
      <xdr:nvSpPr>
        <xdr:cNvPr id="423" name="楕円 422"/>
        <xdr:cNvSpPr/>
      </xdr:nvSpPr>
      <xdr:spPr>
        <a:xfrm>
          <a:off x="1079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120014</xdr:rowOff>
    </xdr:from>
    <xdr:to>
      <xdr:col>10</xdr:col>
      <xdr:colOff>114300</xdr:colOff>
      <xdr:row>104</xdr:row>
      <xdr:rowOff>161925</xdr:rowOff>
    </xdr:to>
    <xdr:cxnSp macro="">
      <xdr:nvCxnSpPr>
        <xdr:cNvPr id="424" name="直線コネクタ 423"/>
        <xdr:cNvCxnSpPr/>
      </xdr:nvCxnSpPr>
      <xdr:spPr>
        <a:xfrm flipV="1">
          <a:off x="1130300" y="179508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59707</xdr:rowOff>
    </xdr:from>
    <xdr:ext cx="405111" cy="259045"/>
    <xdr:sp macro="" textlink="">
      <xdr:nvSpPr>
        <xdr:cNvPr id="425" name="n_1aveValue【港湾・漁港】&#10;有形固定資産減価償却率"/>
        <xdr:cNvSpPr txBox="1"/>
      </xdr:nvSpPr>
      <xdr:spPr>
        <a:xfrm>
          <a:off x="35820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7638</xdr:rowOff>
    </xdr:from>
    <xdr:ext cx="405111" cy="259045"/>
    <xdr:sp macro="" textlink="">
      <xdr:nvSpPr>
        <xdr:cNvPr id="426" name="n_2aveValue【港湾・漁港】&#10;有形固定資産減価償却率"/>
        <xdr:cNvSpPr txBox="1"/>
      </xdr:nvSpPr>
      <xdr:spPr>
        <a:xfrm>
          <a:off x="2705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4463</xdr:rowOff>
    </xdr:from>
    <xdr:ext cx="405111" cy="259045"/>
    <xdr:sp macro="" textlink="">
      <xdr:nvSpPr>
        <xdr:cNvPr id="427" name="n_3aveValue【港湾・漁港】&#10;有形固定資産減価償却率"/>
        <xdr:cNvSpPr txBox="1"/>
      </xdr:nvSpPr>
      <xdr:spPr>
        <a:xfrm>
          <a:off x="1816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105427</xdr:rowOff>
    </xdr:from>
    <xdr:ext cx="405111" cy="259045"/>
    <xdr:sp macro="" textlink="">
      <xdr:nvSpPr>
        <xdr:cNvPr id="428" name="n_4aveValue【港湾・漁港】&#10;有形固定資産減価償却率"/>
        <xdr:cNvSpPr txBox="1"/>
      </xdr:nvSpPr>
      <xdr:spPr>
        <a:xfrm>
          <a:off x="9277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72407</xdr:rowOff>
    </xdr:from>
    <xdr:ext cx="405111" cy="259045"/>
    <xdr:sp macro="" textlink="">
      <xdr:nvSpPr>
        <xdr:cNvPr id="429" name="n_1mainValue【港湾・漁港】&#10;有形固定資産減価償却率"/>
        <xdr:cNvSpPr txBox="1"/>
      </xdr:nvSpPr>
      <xdr:spPr>
        <a:xfrm>
          <a:off x="3582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170197</xdr:rowOff>
    </xdr:from>
    <xdr:ext cx="405111" cy="259045"/>
    <xdr:sp macro="" textlink="">
      <xdr:nvSpPr>
        <xdr:cNvPr id="430" name="n_2mainValue【港湾・漁港】&#10;有形固定資産減価償却率"/>
        <xdr:cNvSpPr txBox="1"/>
      </xdr:nvSpPr>
      <xdr:spPr>
        <a:xfrm>
          <a:off x="27057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161941</xdr:rowOff>
    </xdr:from>
    <xdr:ext cx="405111" cy="259045"/>
    <xdr:sp macro="" textlink="">
      <xdr:nvSpPr>
        <xdr:cNvPr id="431" name="n_3mainValue【港湾・漁港】&#10;有形固定資産減価償却率"/>
        <xdr:cNvSpPr txBox="1"/>
      </xdr:nvSpPr>
      <xdr:spPr>
        <a:xfrm>
          <a:off x="1816744" y="1799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32402</xdr:rowOff>
    </xdr:from>
    <xdr:ext cx="405111" cy="259045"/>
    <xdr:sp macro="" textlink="">
      <xdr:nvSpPr>
        <xdr:cNvPr id="432" name="n_4mainValue【港湾・漁港】&#10;有形固定資産減価償却率"/>
        <xdr:cNvSpPr txBox="1"/>
      </xdr:nvSpPr>
      <xdr:spPr>
        <a:xfrm>
          <a:off x="92774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4" name="テキスト ボックス 443"/>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6" name="テキスト ボックス 445"/>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8" name="テキスト ボックス 447"/>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0" name="テキスト ボックス 449"/>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2" name="テキスト ボックス 451"/>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125467</xdr:rowOff>
    </xdr:from>
    <xdr:to>
      <xdr:col>54</xdr:col>
      <xdr:colOff>189865</xdr:colOff>
      <xdr:row>108</xdr:row>
      <xdr:rowOff>151671</xdr:rowOff>
    </xdr:to>
    <xdr:cxnSp macro="">
      <xdr:nvCxnSpPr>
        <xdr:cNvPr id="456" name="直線コネクタ 455"/>
        <xdr:cNvCxnSpPr/>
      </xdr:nvCxnSpPr>
      <xdr:spPr>
        <a:xfrm flipV="1">
          <a:off x="10476865" y="17099017"/>
          <a:ext cx="0" cy="156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155498</xdr:rowOff>
    </xdr:from>
    <xdr:ext cx="378565" cy="259045"/>
    <xdr:sp macro="" textlink="">
      <xdr:nvSpPr>
        <xdr:cNvPr id="457" name="【港湾・漁港】&#10;一人当たり有形固定資産（償却資産）額最小値テキスト"/>
        <xdr:cNvSpPr txBox="1"/>
      </xdr:nvSpPr>
      <xdr:spPr>
        <a:xfrm>
          <a:off x="10515600" y="18672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151671</xdr:rowOff>
    </xdr:from>
    <xdr:to>
      <xdr:col>55</xdr:col>
      <xdr:colOff>88900</xdr:colOff>
      <xdr:row>108</xdr:row>
      <xdr:rowOff>151671</xdr:rowOff>
    </xdr:to>
    <xdr:cxnSp macro="">
      <xdr:nvCxnSpPr>
        <xdr:cNvPr id="458" name="直線コネクタ 457"/>
        <xdr:cNvCxnSpPr/>
      </xdr:nvCxnSpPr>
      <xdr:spPr>
        <a:xfrm>
          <a:off x="10388600" y="18668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72144</xdr:rowOff>
    </xdr:from>
    <xdr:ext cx="690189" cy="259045"/>
    <xdr:sp macro="" textlink="">
      <xdr:nvSpPr>
        <xdr:cNvPr id="459" name="【港湾・漁港】&#10;一人当たり有形固定資産（償却資産）額最大値テキスト"/>
        <xdr:cNvSpPr txBox="1"/>
      </xdr:nvSpPr>
      <xdr:spPr>
        <a:xfrm>
          <a:off x="10515600" y="16874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125467</xdr:rowOff>
    </xdr:from>
    <xdr:to>
      <xdr:col>55</xdr:col>
      <xdr:colOff>88900</xdr:colOff>
      <xdr:row>99</xdr:row>
      <xdr:rowOff>125467</xdr:rowOff>
    </xdr:to>
    <xdr:cxnSp macro="">
      <xdr:nvCxnSpPr>
        <xdr:cNvPr id="460" name="直線コネクタ 459"/>
        <xdr:cNvCxnSpPr/>
      </xdr:nvCxnSpPr>
      <xdr:spPr>
        <a:xfrm>
          <a:off x="10388600" y="17099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91056</xdr:rowOff>
    </xdr:from>
    <xdr:ext cx="599010" cy="259045"/>
    <xdr:sp macro="" textlink="">
      <xdr:nvSpPr>
        <xdr:cNvPr id="461" name="【港湾・漁港】&#10;一人当たり有形固定資産（償却資産）額平均値テキスト"/>
        <xdr:cNvSpPr txBox="1"/>
      </xdr:nvSpPr>
      <xdr:spPr>
        <a:xfrm>
          <a:off x="10515600" y="182647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68179</xdr:rowOff>
    </xdr:from>
    <xdr:to>
      <xdr:col>55</xdr:col>
      <xdr:colOff>50800</xdr:colOff>
      <xdr:row>107</xdr:row>
      <xdr:rowOff>169779</xdr:rowOff>
    </xdr:to>
    <xdr:sp macro="" textlink="">
      <xdr:nvSpPr>
        <xdr:cNvPr id="462" name="フローチャート: 判断 461"/>
        <xdr:cNvSpPr/>
      </xdr:nvSpPr>
      <xdr:spPr>
        <a:xfrm>
          <a:off x="10426700" y="1841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70841</xdr:rowOff>
    </xdr:from>
    <xdr:to>
      <xdr:col>50</xdr:col>
      <xdr:colOff>165100</xdr:colOff>
      <xdr:row>108</xdr:row>
      <xdr:rowOff>991</xdr:rowOff>
    </xdr:to>
    <xdr:sp macro="" textlink="">
      <xdr:nvSpPr>
        <xdr:cNvPr id="463" name="フローチャート: 判断 462"/>
        <xdr:cNvSpPr/>
      </xdr:nvSpPr>
      <xdr:spPr>
        <a:xfrm>
          <a:off x="9588500" y="1841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119309</xdr:rowOff>
    </xdr:from>
    <xdr:to>
      <xdr:col>46</xdr:col>
      <xdr:colOff>38100</xdr:colOff>
      <xdr:row>108</xdr:row>
      <xdr:rowOff>49459</xdr:rowOff>
    </xdr:to>
    <xdr:sp macro="" textlink="">
      <xdr:nvSpPr>
        <xdr:cNvPr id="464" name="フローチャート: 判断 463"/>
        <xdr:cNvSpPr/>
      </xdr:nvSpPr>
      <xdr:spPr>
        <a:xfrm>
          <a:off x="8699500" y="1846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122668</xdr:rowOff>
    </xdr:from>
    <xdr:to>
      <xdr:col>41</xdr:col>
      <xdr:colOff>101600</xdr:colOff>
      <xdr:row>108</xdr:row>
      <xdr:rowOff>52818</xdr:rowOff>
    </xdr:to>
    <xdr:sp macro="" textlink="">
      <xdr:nvSpPr>
        <xdr:cNvPr id="465" name="フローチャート: 判断 464"/>
        <xdr:cNvSpPr/>
      </xdr:nvSpPr>
      <xdr:spPr>
        <a:xfrm>
          <a:off x="7810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118086</xdr:rowOff>
    </xdr:from>
    <xdr:to>
      <xdr:col>36</xdr:col>
      <xdr:colOff>165100</xdr:colOff>
      <xdr:row>108</xdr:row>
      <xdr:rowOff>48236</xdr:rowOff>
    </xdr:to>
    <xdr:sp macro="" textlink="">
      <xdr:nvSpPr>
        <xdr:cNvPr id="466" name="フローチャート: 判断 465"/>
        <xdr:cNvSpPr/>
      </xdr:nvSpPr>
      <xdr:spPr>
        <a:xfrm>
          <a:off x="6921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29660</xdr:rowOff>
    </xdr:from>
    <xdr:to>
      <xdr:col>55</xdr:col>
      <xdr:colOff>50800</xdr:colOff>
      <xdr:row>108</xdr:row>
      <xdr:rowOff>131260</xdr:rowOff>
    </xdr:to>
    <xdr:sp macro="" textlink="">
      <xdr:nvSpPr>
        <xdr:cNvPr id="472" name="楕円 471"/>
        <xdr:cNvSpPr/>
      </xdr:nvSpPr>
      <xdr:spPr>
        <a:xfrm>
          <a:off x="10426700" y="1854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116037</xdr:rowOff>
    </xdr:from>
    <xdr:ext cx="534377" cy="259045"/>
    <xdr:sp macro="" textlink="">
      <xdr:nvSpPr>
        <xdr:cNvPr id="473" name="【港湾・漁港】&#10;一人当たり有形固定資産（償却資産）額該当値テキスト"/>
        <xdr:cNvSpPr txBox="1"/>
      </xdr:nvSpPr>
      <xdr:spPr>
        <a:xfrm>
          <a:off x="10515600" y="1846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32469</xdr:rowOff>
    </xdr:from>
    <xdr:to>
      <xdr:col>50</xdr:col>
      <xdr:colOff>165100</xdr:colOff>
      <xdr:row>108</xdr:row>
      <xdr:rowOff>134069</xdr:rowOff>
    </xdr:to>
    <xdr:sp macro="" textlink="">
      <xdr:nvSpPr>
        <xdr:cNvPr id="474" name="楕円 473"/>
        <xdr:cNvSpPr/>
      </xdr:nvSpPr>
      <xdr:spPr>
        <a:xfrm>
          <a:off x="9588500" y="1854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80460</xdr:rowOff>
    </xdr:from>
    <xdr:to>
      <xdr:col>55</xdr:col>
      <xdr:colOff>0</xdr:colOff>
      <xdr:row>108</xdr:row>
      <xdr:rowOff>83269</xdr:rowOff>
    </xdr:to>
    <xdr:cxnSp macro="">
      <xdr:nvCxnSpPr>
        <xdr:cNvPr id="475" name="直線コネクタ 474"/>
        <xdr:cNvCxnSpPr/>
      </xdr:nvCxnSpPr>
      <xdr:spPr>
        <a:xfrm flipV="1">
          <a:off x="9639300" y="18597060"/>
          <a:ext cx="8382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38855</xdr:rowOff>
    </xdr:from>
    <xdr:to>
      <xdr:col>46</xdr:col>
      <xdr:colOff>38100</xdr:colOff>
      <xdr:row>108</xdr:row>
      <xdr:rowOff>140455</xdr:rowOff>
    </xdr:to>
    <xdr:sp macro="" textlink="">
      <xdr:nvSpPr>
        <xdr:cNvPr id="476" name="楕円 475"/>
        <xdr:cNvSpPr/>
      </xdr:nvSpPr>
      <xdr:spPr>
        <a:xfrm>
          <a:off x="8699500" y="1855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83269</xdr:rowOff>
    </xdr:from>
    <xdr:to>
      <xdr:col>50</xdr:col>
      <xdr:colOff>114300</xdr:colOff>
      <xdr:row>108</xdr:row>
      <xdr:rowOff>89655</xdr:rowOff>
    </xdr:to>
    <xdr:cxnSp macro="">
      <xdr:nvCxnSpPr>
        <xdr:cNvPr id="477" name="直線コネクタ 476"/>
        <xdr:cNvCxnSpPr/>
      </xdr:nvCxnSpPr>
      <xdr:spPr>
        <a:xfrm flipV="1">
          <a:off x="8750300" y="18599869"/>
          <a:ext cx="889000" cy="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41796</xdr:rowOff>
    </xdr:from>
    <xdr:to>
      <xdr:col>41</xdr:col>
      <xdr:colOff>101600</xdr:colOff>
      <xdr:row>108</xdr:row>
      <xdr:rowOff>143396</xdr:rowOff>
    </xdr:to>
    <xdr:sp macro="" textlink="">
      <xdr:nvSpPr>
        <xdr:cNvPr id="478" name="楕円 477"/>
        <xdr:cNvSpPr/>
      </xdr:nvSpPr>
      <xdr:spPr>
        <a:xfrm>
          <a:off x="7810500" y="1855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89655</xdr:rowOff>
    </xdr:from>
    <xdr:to>
      <xdr:col>45</xdr:col>
      <xdr:colOff>177800</xdr:colOff>
      <xdr:row>108</xdr:row>
      <xdr:rowOff>92596</xdr:rowOff>
    </xdr:to>
    <xdr:cxnSp macro="">
      <xdr:nvCxnSpPr>
        <xdr:cNvPr id="479" name="直線コネクタ 478"/>
        <xdr:cNvCxnSpPr/>
      </xdr:nvCxnSpPr>
      <xdr:spPr>
        <a:xfrm flipV="1">
          <a:off x="7861300" y="18606255"/>
          <a:ext cx="889000" cy="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45456</xdr:rowOff>
    </xdr:from>
    <xdr:to>
      <xdr:col>36</xdr:col>
      <xdr:colOff>165100</xdr:colOff>
      <xdr:row>108</xdr:row>
      <xdr:rowOff>147056</xdr:rowOff>
    </xdr:to>
    <xdr:sp macro="" textlink="">
      <xdr:nvSpPr>
        <xdr:cNvPr id="480" name="楕円 479"/>
        <xdr:cNvSpPr/>
      </xdr:nvSpPr>
      <xdr:spPr>
        <a:xfrm>
          <a:off x="6921500" y="1856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92596</xdr:rowOff>
    </xdr:from>
    <xdr:to>
      <xdr:col>41</xdr:col>
      <xdr:colOff>50800</xdr:colOff>
      <xdr:row>108</xdr:row>
      <xdr:rowOff>96256</xdr:rowOff>
    </xdr:to>
    <xdr:cxnSp macro="">
      <xdr:nvCxnSpPr>
        <xdr:cNvPr id="481" name="直線コネクタ 480"/>
        <xdr:cNvCxnSpPr/>
      </xdr:nvCxnSpPr>
      <xdr:spPr>
        <a:xfrm flipV="1">
          <a:off x="6972300" y="18609196"/>
          <a:ext cx="889000" cy="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17518</xdr:rowOff>
    </xdr:from>
    <xdr:ext cx="599010" cy="259045"/>
    <xdr:sp macro="" textlink="">
      <xdr:nvSpPr>
        <xdr:cNvPr id="482" name="n_1aveValue【港湾・漁港】&#10;一人当たり有形固定資産（償却資産）額"/>
        <xdr:cNvSpPr txBox="1"/>
      </xdr:nvSpPr>
      <xdr:spPr>
        <a:xfrm>
          <a:off x="9327095" y="1819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65986</xdr:rowOff>
    </xdr:from>
    <xdr:ext cx="599010" cy="259045"/>
    <xdr:sp macro="" textlink="">
      <xdr:nvSpPr>
        <xdr:cNvPr id="483" name="n_2aveValue【港湾・漁港】&#10;一人当たり有形固定資産（償却資産）額"/>
        <xdr:cNvSpPr txBox="1"/>
      </xdr:nvSpPr>
      <xdr:spPr>
        <a:xfrm>
          <a:off x="8450795" y="1823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69345</xdr:rowOff>
    </xdr:from>
    <xdr:ext cx="599010" cy="259045"/>
    <xdr:sp macro="" textlink="">
      <xdr:nvSpPr>
        <xdr:cNvPr id="484" name="n_3aveValue【港湾・漁港】&#10;一人当たり有形固定資産（償却資産）額"/>
        <xdr:cNvSpPr txBox="1"/>
      </xdr:nvSpPr>
      <xdr:spPr>
        <a:xfrm>
          <a:off x="7561795" y="1824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64763</xdr:rowOff>
    </xdr:from>
    <xdr:ext cx="599010" cy="259045"/>
    <xdr:sp macro="" textlink="">
      <xdr:nvSpPr>
        <xdr:cNvPr id="485" name="n_4aveValue【港湾・漁港】&#10;一人当たり有形固定資産（償却資産）額"/>
        <xdr:cNvSpPr txBox="1"/>
      </xdr:nvSpPr>
      <xdr:spPr>
        <a:xfrm>
          <a:off x="6672795" y="1823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125196</xdr:rowOff>
    </xdr:from>
    <xdr:ext cx="534377" cy="259045"/>
    <xdr:sp macro="" textlink="">
      <xdr:nvSpPr>
        <xdr:cNvPr id="486" name="n_1mainValue【港湾・漁港】&#10;一人当たり有形固定資産（償却資産）額"/>
        <xdr:cNvSpPr txBox="1"/>
      </xdr:nvSpPr>
      <xdr:spPr>
        <a:xfrm>
          <a:off x="9359411" y="1864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131582</xdr:rowOff>
    </xdr:from>
    <xdr:ext cx="534377" cy="259045"/>
    <xdr:sp macro="" textlink="">
      <xdr:nvSpPr>
        <xdr:cNvPr id="487" name="n_2mainValue【港湾・漁港】&#10;一人当たり有形固定資産（償却資産）額"/>
        <xdr:cNvSpPr txBox="1"/>
      </xdr:nvSpPr>
      <xdr:spPr>
        <a:xfrm>
          <a:off x="8483111" y="1864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134523</xdr:rowOff>
    </xdr:from>
    <xdr:ext cx="534377" cy="259045"/>
    <xdr:sp macro="" textlink="">
      <xdr:nvSpPr>
        <xdr:cNvPr id="488" name="n_3mainValue【港湾・漁港】&#10;一人当たり有形固定資産（償却資産）額"/>
        <xdr:cNvSpPr txBox="1"/>
      </xdr:nvSpPr>
      <xdr:spPr>
        <a:xfrm>
          <a:off x="7594111" y="1865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138183</xdr:rowOff>
    </xdr:from>
    <xdr:ext cx="534377" cy="259045"/>
    <xdr:sp macro="" textlink="">
      <xdr:nvSpPr>
        <xdr:cNvPr id="489" name="n_4mainValue【港湾・漁港】&#10;一人当たり有形固定資産（償却資産）額"/>
        <xdr:cNvSpPr txBox="1"/>
      </xdr:nvSpPr>
      <xdr:spPr>
        <a:xfrm>
          <a:off x="6705111" y="186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514" name="直線コネクタ 513"/>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515"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516" name="直線コネクタ 515"/>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517"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518" name="直線コネクタ 517"/>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519" name="【認定こども園・幼稚園・保育所】&#10;有形固定資産減価償却率平均値テキスト"/>
        <xdr:cNvSpPr txBox="1"/>
      </xdr:nvSpPr>
      <xdr:spPr>
        <a:xfrm>
          <a:off x="16357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520" name="フローチャート: 判断 519"/>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521" name="フローチャート: 判断 520"/>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522" name="フローチャート: 判断 521"/>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23" name="フローチャート: 判断 522"/>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524" name="フローチャート: 判断 523"/>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xdr:rowOff>
    </xdr:from>
    <xdr:to>
      <xdr:col>85</xdr:col>
      <xdr:colOff>177800</xdr:colOff>
      <xdr:row>37</xdr:row>
      <xdr:rowOff>109855</xdr:rowOff>
    </xdr:to>
    <xdr:sp macro="" textlink="">
      <xdr:nvSpPr>
        <xdr:cNvPr id="530" name="楕円 529"/>
        <xdr:cNvSpPr/>
      </xdr:nvSpPr>
      <xdr:spPr>
        <a:xfrm>
          <a:off x="162687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31132</xdr:rowOff>
    </xdr:from>
    <xdr:ext cx="405111" cy="259045"/>
    <xdr:sp macro="" textlink="">
      <xdr:nvSpPr>
        <xdr:cNvPr id="531" name="【認定こども園・幼稚園・保育所】&#10;有形固定資産減価償却率該当値テキスト"/>
        <xdr:cNvSpPr txBox="1"/>
      </xdr:nvSpPr>
      <xdr:spPr>
        <a:xfrm>
          <a:off x="16357600"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141605</xdr:rowOff>
    </xdr:from>
    <xdr:to>
      <xdr:col>81</xdr:col>
      <xdr:colOff>101600</xdr:colOff>
      <xdr:row>37</xdr:row>
      <xdr:rowOff>71755</xdr:rowOff>
    </xdr:to>
    <xdr:sp macro="" textlink="">
      <xdr:nvSpPr>
        <xdr:cNvPr id="532" name="楕円 531"/>
        <xdr:cNvSpPr/>
      </xdr:nvSpPr>
      <xdr:spPr>
        <a:xfrm>
          <a:off x="15430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20955</xdr:rowOff>
    </xdr:from>
    <xdr:to>
      <xdr:col>85</xdr:col>
      <xdr:colOff>127000</xdr:colOff>
      <xdr:row>37</xdr:row>
      <xdr:rowOff>59055</xdr:rowOff>
    </xdr:to>
    <xdr:cxnSp macro="">
      <xdr:nvCxnSpPr>
        <xdr:cNvPr id="533" name="直線コネクタ 532"/>
        <xdr:cNvCxnSpPr/>
      </xdr:nvCxnSpPr>
      <xdr:spPr>
        <a:xfrm>
          <a:off x="15481300" y="63646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124460</xdr:rowOff>
    </xdr:from>
    <xdr:to>
      <xdr:col>76</xdr:col>
      <xdr:colOff>165100</xdr:colOff>
      <xdr:row>39</xdr:row>
      <xdr:rowOff>54610</xdr:rowOff>
    </xdr:to>
    <xdr:sp macro="" textlink="">
      <xdr:nvSpPr>
        <xdr:cNvPr id="534" name="楕円 533"/>
        <xdr:cNvSpPr/>
      </xdr:nvSpPr>
      <xdr:spPr>
        <a:xfrm>
          <a:off x="14541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20955</xdr:rowOff>
    </xdr:from>
    <xdr:to>
      <xdr:col>81</xdr:col>
      <xdr:colOff>50800</xdr:colOff>
      <xdr:row>39</xdr:row>
      <xdr:rowOff>3810</xdr:rowOff>
    </xdr:to>
    <xdr:cxnSp macro="">
      <xdr:nvCxnSpPr>
        <xdr:cNvPr id="535" name="直線コネクタ 534"/>
        <xdr:cNvCxnSpPr/>
      </xdr:nvCxnSpPr>
      <xdr:spPr>
        <a:xfrm flipV="1">
          <a:off x="14592300" y="6364605"/>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93980</xdr:rowOff>
    </xdr:from>
    <xdr:to>
      <xdr:col>72</xdr:col>
      <xdr:colOff>38100</xdr:colOff>
      <xdr:row>39</xdr:row>
      <xdr:rowOff>24130</xdr:rowOff>
    </xdr:to>
    <xdr:sp macro="" textlink="">
      <xdr:nvSpPr>
        <xdr:cNvPr id="536" name="楕円 535"/>
        <xdr:cNvSpPr/>
      </xdr:nvSpPr>
      <xdr:spPr>
        <a:xfrm>
          <a:off x="13652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144780</xdr:rowOff>
    </xdr:from>
    <xdr:to>
      <xdr:col>76</xdr:col>
      <xdr:colOff>114300</xdr:colOff>
      <xdr:row>39</xdr:row>
      <xdr:rowOff>3810</xdr:rowOff>
    </xdr:to>
    <xdr:cxnSp macro="">
      <xdr:nvCxnSpPr>
        <xdr:cNvPr id="537" name="直線コネクタ 536"/>
        <xdr:cNvCxnSpPr/>
      </xdr:nvCxnSpPr>
      <xdr:spPr>
        <a:xfrm>
          <a:off x="13703300" y="6659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55880</xdr:rowOff>
    </xdr:from>
    <xdr:to>
      <xdr:col>67</xdr:col>
      <xdr:colOff>101600</xdr:colOff>
      <xdr:row>38</xdr:row>
      <xdr:rowOff>157480</xdr:rowOff>
    </xdr:to>
    <xdr:sp macro="" textlink="">
      <xdr:nvSpPr>
        <xdr:cNvPr id="538" name="楕円 537"/>
        <xdr:cNvSpPr/>
      </xdr:nvSpPr>
      <xdr:spPr>
        <a:xfrm>
          <a:off x="12763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106680</xdr:rowOff>
    </xdr:from>
    <xdr:to>
      <xdr:col>71</xdr:col>
      <xdr:colOff>177800</xdr:colOff>
      <xdr:row>38</xdr:row>
      <xdr:rowOff>144780</xdr:rowOff>
    </xdr:to>
    <xdr:cxnSp macro="">
      <xdr:nvCxnSpPr>
        <xdr:cNvPr id="539" name="直線コネクタ 538"/>
        <xdr:cNvCxnSpPr/>
      </xdr:nvCxnSpPr>
      <xdr:spPr>
        <a:xfrm>
          <a:off x="12814300" y="6621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13352</xdr:rowOff>
    </xdr:from>
    <xdr:ext cx="405111" cy="259045"/>
    <xdr:sp macro="" textlink="">
      <xdr:nvSpPr>
        <xdr:cNvPr id="540" name="n_1aveValue【認定こども園・幼稚園・保育所】&#10;有形固定資産減価償却率"/>
        <xdr:cNvSpPr txBox="1"/>
      </xdr:nvSpPr>
      <xdr:spPr>
        <a:xfrm>
          <a:off x="152660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541" name="n_2aveValue【認定こども園・幼稚園・保育所】&#10;有形固定資産減価償却率"/>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542" name="n_3aveValue【認定こども園・幼稚園・保育所】&#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543" name="n_4aveValue【認定こども園・幼稚園・保育所】&#10;有形固定資産減価償却率"/>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88282</xdr:rowOff>
    </xdr:from>
    <xdr:ext cx="405111" cy="259045"/>
    <xdr:sp macro="" textlink="">
      <xdr:nvSpPr>
        <xdr:cNvPr id="544" name="n_1mainValue【認定こども園・幼稚園・保育所】&#10;有形固定資産減価償却率"/>
        <xdr:cNvSpPr txBox="1"/>
      </xdr:nvSpPr>
      <xdr:spPr>
        <a:xfrm>
          <a:off x="15266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45737</xdr:rowOff>
    </xdr:from>
    <xdr:ext cx="405111" cy="259045"/>
    <xdr:sp macro="" textlink="">
      <xdr:nvSpPr>
        <xdr:cNvPr id="545" name="n_2mainValue【認定こども園・幼稚園・保育所】&#10;有形固定資産減価償却率"/>
        <xdr:cNvSpPr txBox="1"/>
      </xdr:nvSpPr>
      <xdr:spPr>
        <a:xfrm>
          <a:off x="143897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15257</xdr:rowOff>
    </xdr:from>
    <xdr:ext cx="405111" cy="259045"/>
    <xdr:sp macro="" textlink="">
      <xdr:nvSpPr>
        <xdr:cNvPr id="546" name="n_3mainValue【認定こども園・幼稚園・保育所】&#10;有形固定資産減価償却率"/>
        <xdr:cNvSpPr txBox="1"/>
      </xdr:nvSpPr>
      <xdr:spPr>
        <a:xfrm>
          <a:off x="13500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148607</xdr:rowOff>
    </xdr:from>
    <xdr:ext cx="405111" cy="259045"/>
    <xdr:sp macro="" textlink="">
      <xdr:nvSpPr>
        <xdr:cNvPr id="547" name="n_4mainValue【認定こども園・幼稚園・保育所】&#10;有形固定資産減価償却率"/>
        <xdr:cNvSpPr txBox="1"/>
      </xdr:nvSpPr>
      <xdr:spPr>
        <a:xfrm>
          <a:off x="12611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9" name="テキスト ボックス 5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1" name="テキスト ボックス 5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3" name="テキスト ボックス 5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5" name="テキスト ボックス 5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7" name="テキスト ボックス 5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569" name="直線コネクタ 568"/>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570"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571" name="直線コネクタ 570"/>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572"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573" name="直線コネクタ 572"/>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574" name="【認定こども園・幼稚園・保育所】&#10;一人当たり面積平均値テキスト"/>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575" name="フローチャート: 判断 574"/>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576" name="フローチャート: 判断 575"/>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577" name="フローチャート: 判断 576"/>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578" name="フローチャート: 判断 577"/>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579" name="フローチャート: 判断 578"/>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61976</xdr:rowOff>
    </xdr:from>
    <xdr:to>
      <xdr:col>116</xdr:col>
      <xdr:colOff>114300</xdr:colOff>
      <xdr:row>36</xdr:row>
      <xdr:rowOff>163576</xdr:rowOff>
    </xdr:to>
    <xdr:sp macro="" textlink="">
      <xdr:nvSpPr>
        <xdr:cNvPr id="585" name="楕円 584"/>
        <xdr:cNvSpPr/>
      </xdr:nvSpPr>
      <xdr:spPr>
        <a:xfrm>
          <a:off x="22110700" y="62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84853</xdr:rowOff>
    </xdr:from>
    <xdr:ext cx="469744" cy="259045"/>
    <xdr:sp macro="" textlink="">
      <xdr:nvSpPr>
        <xdr:cNvPr id="586" name="【認定こども園・幼稚園・保育所】&#10;一人当たり面積該当値テキスト"/>
        <xdr:cNvSpPr txBox="1"/>
      </xdr:nvSpPr>
      <xdr:spPr>
        <a:xfrm>
          <a:off x="22199600" y="608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48260</xdr:rowOff>
    </xdr:from>
    <xdr:to>
      <xdr:col>112</xdr:col>
      <xdr:colOff>38100</xdr:colOff>
      <xdr:row>36</xdr:row>
      <xdr:rowOff>149860</xdr:rowOff>
    </xdr:to>
    <xdr:sp macro="" textlink="">
      <xdr:nvSpPr>
        <xdr:cNvPr id="587" name="楕円 586"/>
        <xdr:cNvSpPr/>
      </xdr:nvSpPr>
      <xdr:spPr>
        <a:xfrm>
          <a:off x="21272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99060</xdr:rowOff>
    </xdr:from>
    <xdr:to>
      <xdr:col>116</xdr:col>
      <xdr:colOff>63500</xdr:colOff>
      <xdr:row>36</xdr:row>
      <xdr:rowOff>112776</xdr:rowOff>
    </xdr:to>
    <xdr:cxnSp macro="">
      <xdr:nvCxnSpPr>
        <xdr:cNvPr id="588" name="直線コネクタ 587"/>
        <xdr:cNvCxnSpPr/>
      </xdr:nvCxnSpPr>
      <xdr:spPr>
        <a:xfrm>
          <a:off x="21323300" y="62712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167132</xdr:rowOff>
    </xdr:from>
    <xdr:to>
      <xdr:col>107</xdr:col>
      <xdr:colOff>101600</xdr:colOff>
      <xdr:row>37</xdr:row>
      <xdr:rowOff>97282</xdr:rowOff>
    </xdr:to>
    <xdr:sp macro="" textlink="">
      <xdr:nvSpPr>
        <xdr:cNvPr id="589" name="楕円 588"/>
        <xdr:cNvSpPr/>
      </xdr:nvSpPr>
      <xdr:spPr>
        <a:xfrm>
          <a:off x="20383500" y="63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99060</xdr:rowOff>
    </xdr:from>
    <xdr:to>
      <xdr:col>111</xdr:col>
      <xdr:colOff>177800</xdr:colOff>
      <xdr:row>37</xdr:row>
      <xdr:rowOff>46482</xdr:rowOff>
    </xdr:to>
    <xdr:cxnSp macro="">
      <xdr:nvCxnSpPr>
        <xdr:cNvPr id="590" name="直線コネクタ 589"/>
        <xdr:cNvCxnSpPr/>
      </xdr:nvCxnSpPr>
      <xdr:spPr>
        <a:xfrm flipV="1">
          <a:off x="20434300" y="627126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4826</xdr:rowOff>
    </xdr:from>
    <xdr:to>
      <xdr:col>102</xdr:col>
      <xdr:colOff>165100</xdr:colOff>
      <xdr:row>37</xdr:row>
      <xdr:rowOff>106426</xdr:rowOff>
    </xdr:to>
    <xdr:sp macro="" textlink="">
      <xdr:nvSpPr>
        <xdr:cNvPr id="591" name="楕円 590"/>
        <xdr:cNvSpPr/>
      </xdr:nvSpPr>
      <xdr:spPr>
        <a:xfrm>
          <a:off x="19494500" y="63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46482</xdr:rowOff>
    </xdr:from>
    <xdr:to>
      <xdr:col>107</xdr:col>
      <xdr:colOff>50800</xdr:colOff>
      <xdr:row>37</xdr:row>
      <xdr:rowOff>55626</xdr:rowOff>
    </xdr:to>
    <xdr:cxnSp macro="">
      <xdr:nvCxnSpPr>
        <xdr:cNvPr id="592" name="直線コネクタ 591"/>
        <xdr:cNvCxnSpPr/>
      </xdr:nvCxnSpPr>
      <xdr:spPr>
        <a:xfrm flipV="1">
          <a:off x="19545300" y="63901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13970</xdr:rowOff>
    </xdr:from>
    <xdr:to>
      <xdr:col>98</xdr:col>
      <xdr:colOff>38100</xdr:colOff>
      <xdr:row>37</xdr:row>
      <xdr:rowOff>115570</xdr:rowOff>
    </xdr:to>
    <xdr:sp macro="" textlink="">
      <xdr:nvSpPr>
        <xdr:cNvPr id="593" name="楕円 592"/>
        <xdr:cNvSpPr/>
      </xdr:nvSpPr>
      <xdr:spPr>
        <a:xfrm>
          <a:off x="18605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55626</xdr:rowOff>
    </xdr:from>
    <xdr:to>
      <xdr:col>102</xdr:col>
      <xdr:colOff>114300</xdr:colOff>
      <xdr:row>37</xdr:row>
      <xdr:rowOff>64770</xdr:rowOff>
    </xdr:to>
    <xdr:cxnSp macro="">
      <xdr:nvCxnSpPr>
        <xdr:cNvPr id="594" name="直線コネクタ 593"/>
        <xdr:cNvCxnSpPr/>
      </xdr:nvCxnSpPr>
      <xdr:spPr>
        <a:xfrm flipV="1">
          <a:off x="18656300" y="63992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161561</xdr:rowOff>
    </xdr:from>
    <xdr:ext cx="469744" cy="259045"/>
    <xdr:sp macro="" textlink="">
      <xdr:nvSpPr>
        <xdr:cNvPr id="595" name="n_1aveValue【認定こども園・幼稚園・保育所】&#10;一人当たり面積"/>
        <xdr:cNvSpPr txBox="1"/>
      </xdr:nvSpPr>
      <xdr:spPr>
        <a:xfrm>
          <a:off x="21075727"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170705</xdr:rowOff>
    </xdr:from>
    <xdr:ext cx="469744" cy="259045"/>
    <xdr:sp macro="" textlink="">
      <xdr:nvSpPr>
        <xdr:cNvPr id="596" name="n_2aveValue【認定こども園・幼稚園・保育所】&#10;一人当たり面積"/>
        <xdr:cNvSpPr txBox="1"/>
      </xdr:nvSpPr>
      <xdr:spPr>
        <a:xfrm>
          <a:off x="20199427" y="651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166133</xdr:rowOff>
    </xdr:from>
    <xdr:ext cx="469744" cy="259045"/>
    <xdr:sp macro="" textlink="">
      <xdr:nvSpPr>
        <xdr:cNvPr id="597" name="n_3aveValue【認定こども園・幼稚園・保育所】&#10;一人当たり面積"/>
        <xdr:cNvSpPr txBox="1"/>
      </xdr:nvSpPr>
      <xdr:spPr>
        <a:xfrm>
          <a:off x="19310427" y="65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17543</xdr:rowOff>
    </xdr:from>
    <xdr:ext cx="469744" cy="259045"/>
    <xdr:sp macro="" textlink="">
      <xdr:nvSpPr>
        <xdr:cNvPr id="598" name="n_4aveValue【認定こども園・幼稚園・保育所】&#10;一人当たり面積"/>
        <xdr:cNvSpPr txBox="1"/>
      </xdr:nvSpPr>
      <xdr:spPr>
        <a:xfrm>
          <a:off x="18421427" y="653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166387</xdr:rowOff>
    </xdr:from>
    <xdr:ext cx="469744" cy="259045"/>
    <xdr:sp macro="" textlink="">
      <xdr:nvSpPr>
        <xdr:cNvPr id="599" name="n_1mainValue【認定こども園・幼稚園・保育所】&#10;一人当たり面積"/>
        <xdr:cNvSpPr txBox="1"/>
      </xdr:nvSpPr>
      <xdr:spPr>
        <a:xfrm>
          <a:off x="210757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113809</xdr:rowOff>
    </xdr:from>
    <xdr:ext cx="469744" cy="259045"/>
    <xdr:sp macro="" textlink="">
      <xdr:nvSpPr>
        <xdr:cNvPr id="600" name="n_2mainValue【認定こども園・幼稚園・保育所】&#10;一人当たり面積"/>
        <xdr:cNvSpPr txBox="1"/>
      </xdr:nvSpPr>
      <xdr:spPr>
        <a:xfrm>
          <a:off x="20199427"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122953</xdr:rowOff>
    </xdr:from>
    <xdr:ext cx="469744" cy="259045"/>
    <xdr:sp macro="" textlink="">
      <xdr:nvSpPr>
        <xdr:cNvPr id="601" name="n_3mainValue【認定こども園・幼稚園・保育所】&#10;一人当たり面積"/>
        <xdr:cNvSpPr txBox="1"/>
      </xdr:nvSpPr>
      <xdr:spPr>
        <a:xfrm>
          <a:off x="19310427" y="612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132097</xdr:rowOff>
    </xdr:from>
    <xdr:ext cx="469744" cy="259045"/>
    <xdr:sp macro="" textlink="">
      <xdr:nvSpPr>
        <xdr:cNvPr id="602" name="n_4mainValue【認定こども園・幼稚園・保育所】&#10;一人当たり面積"/>
        <xdr:cNvSpPr txBox="1"/>
      </xdr:nvSpPr>
      <xdr:spPr>
        <a:xfrm>
          <a:off x="18421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4" name="直線コネクタ 6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5" name="テキスト ボックス 61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6" name="直線コネクタ 6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7" name="テキスト ボックス 6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8" name="直線コネクタ 6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9" name="テキスト ボックス 6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0" name="直線コネクタ 6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1" name="テキスト ボックス 6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2" name="直線コネクタ 6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3" name="テキスト ボックス 6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4" name="直線コネクタ 6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5" name="テキスト ボックス 62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629" name="直線コネクタ 628"/>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630" name="【学校施設】&#10;有形固定資産減価償却率最小値テキスト"/>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631" name="直線コネクタ 630"/>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632"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633" name="直線コネクタ 632"/>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634" name="【学校施設】&#10;有形固定資産減価償却率平均値テキスト"/>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635" name="フローチャート: 判断 634"/>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636" name="フローチャート: 判断 635"/>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37" name="フローチャート: 判断 636"/>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638" name="フローチャート: 判断 637"/>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639" name="フローチャート: 判断 638"/>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89626</xdr:rowOff>
    </xdr:from>
    <xdr:to>
      <xdr:col>85</xdr:col>
      <xdr:colOff>177800</xdr:colOff>
      <xdr:row>57</xdr:row>
      <xdr:rowOff>19776</xdr:rowOff>
    </xdr:to>
    <xdr:sp macro="" textlink="">
      <xdr:nvSpPr>
        <xdr:cNvPr id="645" name="楕円 644"/>
        <xdr:cNvSpPr/>
      </xdr:nvSpPr>
      <xdr:spPr>
        <a:xfrm>
          <a:off x="16268700" y="969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4553</xdr:rowOff>
    </xdr:from>
    <xdr:ext cx="405111" cy="259045"/>
    <xdr:sp macro="" textlink="">
      <xdr:nvSpPr>
        <xdr:cNvPr id="646" name="【学校施設】&#10;有形固定資産減価償却率該当値テキスト"/>
        <xdr:cNvSpPr txBox="1"/>
      </xdr:nvSpPr>
      <xdr:spPr>
        <a:xfrm>
          <a:off x="16357600" y="9605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56969</xdr:rowOff>
    </xdr:from>
    <xdr:to>
      <xdr:col>81</xdr:col>
      <xdr:colOff>101600</xdr:colOff>
      <xdr:row>56</xdr:row>
      <xdr:rowOff>158569</xdr:rowOff>
    </xdr:to>
    <xdr:sp macro="" textlink="">
      <xdr:nvSpPr>
        <xdr:cNvPr id="647" name="楕円 646"/>
        <xdr:cNvSpPr/>
      </xdr:nvSpPr>
      <xdr:spPr>
        <a:xfrm>
          <a:off x="15430500" y="96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107769</xdr:rowOff>
    </xdr:from>
    <xdr:to>
      <xdr:col>85</xdr:col>
      <xdr:colOff>127000</xdr:colOff>
      <xdr:row>56</xdr:row>
      <xdr:rowOff>140426</xdr:rowOff>
    </xdr:to>
    <xdr:cxnSp macro="">
      <xdr:nvCxnSpPr>
        <xdr:cNvPr id="648" name="直線コネクタ 647"/>
        <xdr:cNvCxnSpPr/>
      </xdr:nvCxnSpPr>
      <xdr:spPr>
        <a:xfrm>
          <a:off x="15481300" y="970896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37374</xdr:rowOff>
    </xdr:from>
    <xdr:to>
      <xdr:col>76</xdr:col>
      <xdr:colOff>165100</xdr:colOff>
      <xdr:row>56</xdr:row>
      <xdr:rowOff>138974</xdr:rowOff>
    </xdr:to>
    <xdr:sp macro="" textlink="">
      <xdr:nvSpPr>
        <xdr:cNvPr id="649" name="楕円 648"/>
        <xdr:cNvSpPr/>
      </xdr:nvSpPr>
      <xdr:spPr>
        <a:xfrm>
          <a:off x="14541500" y="963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88174</xdr:rowOff>
    </xdr:from>
    <xdr:to>
      <xdr:col>81</xdr:col>
      <xdr:colOff>50800</xdr:colOff>
      <xdr:row>56</xdr:row>
      <xdr:rowOff>107769</xdr:rowOff>
    </xdr:to>
    <xdr:cxnSp macro="">
      <xdr:nvCxnSpPr>
        <xdr:cNvPr id="650" name="直線コネクタ 649"/>
        <xdr:cNvCxnSpPr/>
      </xdr:nvCxnSpPr>
      <xdr:spPr>
        <a:xfrm>
          <a:off x="14592300" y="96893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133713</xdr:rowOff>
    </xdr:from>
    <xdr:to>
      <xdr:col>72</xdr:col>
      <xdr:colOff>38100</xdr:colOff>
      <xdr:row>56</xdr:row>
      <xdr:rowOff>63863</xdr:rowOff>
    </xdr:to>
    <xdr:sp macro="" textlink="">
      <xdr:nvSpPr>
        <xdr:cNvPr id="651" name="楕円 650"/>
        <xdr:cNvSpPr/>
      </xdr:nvSpPr>
      <xdr:spPr>
        <a:xfrm>
          <a:off x="13652500" y="95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13063</xdr:rowOff>
    </xdr:from>
    <xdr:to>
      <xdr:col>76</xdr:col>
      <xdr:colOff>114300</xdr:colOff>
      <xdr:row>56</xdr:row>
      <xdr:rowOff>88174</xdr:rowOff>
    </xdr:to>
    <xdr:cxnSp macro="">
      <xdr:nvCxnSpPr>
        <xdr:cNvPr id="652" name="直線コネクタ 651"/>
        <xdr:cNvCxnSpPr/>
      </xdr:nvCxnSpPr>
      <xdr:spPr>
        <a:xfrm>
          <a:off x="13703300" y="961426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68399</xdr:rowOff>
    </xdr:from>
    <xdr:to>
      <xdr:col>67</xdr:col>
      <xdr:colOff>101600</xdr:colOff>
      <xdr:row>55</xdr:row>
      <xdr:rowOff>169999</xdr:rowOff>
    </xdr:to>
    <xdr:sp macro="" textlink="">
      <xdr:nvSpPr>
        <xdr:cNvPr id="653" name="楕円 652"/>
        <xdr:cNvSpPr/>
      </xdr:nvSpPr>
      <xdr:spPr>
        <a:xfrm>
          <a:off x="12763500" y="949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119199</xdr:rowOff>
    </xdr:from>
    <xdr:to>
      <xdr:col>71</xdr:col>
      <xdr:colOff>177800</xdr:colOff>
      <xdr:row>56</xdr:row>
      <xdr:rowOff>13063</xdr:rowOff>
    </xdr:to>
    <xdr:cxnSp macro="">
      <xdr:nvCxnSpPr>
        <xdr:cNvPr id="654" name="直線コネクタ 653"/>
        <xdr:cNvCxnSpPr/>
      </xdr:nvCxnSpPr>
      <xdr:spPr>
        <a:xfrm>
          <a:off x="12814300" y="954894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655" name="n_1aveValue【学校施設】&#10;有形固定資産減価償却率"/>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6004</xdr:rowOff>
    </xdr:from>
    <xdr:ext cx="405111" cy="259045"/>
    <xdr:sp macro="" textlink="">
      <xdr:nvSpPr>
        <xdr:cNvPr id="656" name="n_2aveValue【学校施設】&#10;有形固定資産減価償却率"/>
        <xdr:cNvSpPr txBox="1"/>
      </xdr:nvSpPr>
      <xdr:spPr>
        <a:xfrm>
          <a:off x="14389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157860</xdr:rowOff>
    </xdr:from>
    <xdr:ext cx="405111" cy="259045"/>
    <xdr:sp macro="" textlink="">
      <xdr:nvSpPr>
        <xdr:cNvPr id="657" name="n_3aveValue【学校施設】&#10;有形固定資産減価償却率"/>
        <xdr:cNvSpPr txBox="1"/>
      </xdr:nvSpPr>
      <xdr:spPr>
        <a:xfrm>
          <a:off x="13500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128468</xdr:rowOff>
    </xdr:from>
    <xdr:ext cx="405111" cy="259045"/>
    <xdr:sp macro="" textlink="">
      <xdr:nvSpPr>
        <xdr:cNvPr id="658" name="n_4aveValue【学校施設】&#10;有形固定資産減価償却率"/>
        <xdr:cNvSpPr txBox="1"/>
      </xdr:nvSpPr>
      <xdr:spPr>
        <a:xfrm>
          <a:off x="12611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3646</xdr:rowOff>
    </xdr:from>
    <xdr:ext cx="405111" cy="259045"/>
    <xdr:sp macro="" textlink="">
      <xdr:nvSpPr>
        <xdr:cNvPr id="659" name="n_1mainValue【学校施設】&#10;有形固定資産減価償却率"/>
        <xdr:cNvSpPr txBox="1"/>
      </xdr:nvSpPr>
      <xdr:spPr>
        <a:xfrm>
          <a:off x="15266044" y="943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155501</xdr:rowOff>
    </xdr:from>
    <xdr:ext cx="405111" cy="259045"/>
    <xdr:sp macro="" textlink="">
      <xdr:nvSpPr>
        <xdr:cNvPr id="660" name="n_2mainValue【学校施設】&#10;有形固定資産減価償却率"/>
        <xdr:cNvSpPr txBox="1"/>
      </xdr:nvSpPr>
      <xdr:spPr>
        <a:xfrm>
          <a:off x="14389744" y="941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80390</xdr:rowOff>
    </xdr:from>
    <xdr:ext cx="405111" cy="259045"/>
    <xdr:sp macro="" textlink="">
      <xdr:nvSpPr>
        <xdr:cNvPr id="661" name="n_3mainValue【学校施設】&#10;有形固定資産減価償却率"/>
        <xdr:cNvSpPr txBox="1"/>
      </xdr:nvSpPr>
      <xdr:spPr>
        <a:xfrm>
          <a:off x="13500744" y="933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15076</xdr:rowOff>
    </xdr:from>
    <xdr:ext cx="405111" cy="259045"/>
    <xdr:sp macro="" textlink="">
      <xdr:nvSpPr>
        <xdr:cNvPr id="662" name="n_4mainValue【学校施設】&#10;有形固定資産減価償却率"/>
        <xdr:cNvSpPr txBox="1"/>
      </xdr:nvSpPr>
      <xdr:spPr>
        <a:xfrm>
          <a:off x="12611744" y="9273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78" name="テキスト ボックス 677"/>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0" name="テキスト ボックス 679"/>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2" name="テキスト ボックス 681"/>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4" name="テキスト ボックス 68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686" name="直線コネクタ 685"/>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687" name="【学校施設】&#10;一人当たり面積最小値テキスト"/>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688" name="直線コネクタ 687"/>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689" name="【学校施設】&#10;一人当たり面積最大値テキスト"/>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690" name="直線コネクタ 689"/>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48480</xdr:rowOff>
    </xdr:from>
    <xdr:ext cx="469744" cy="259045"/>
    <xdr:sp macro="" textlink="">
      <xdr:nvSpPr>
        <xdr:cNvPr id="691" name="【学校施設】&#10;一人当たり面積平均値テキスト"/>
        <xdr:cNvSpPr txBox="1"/>
      </xdr:nvSpPr>
      <xdr:spPr>
        <a:xfrm>
          <a:off x="22199600" y="10849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692" name="フローチャート: 判断 691"/>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693" name="フローチャート: 判断 692"/>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694" name="フローチャート: 判断 693"/>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695" name="フローチャート: 判断 694"/>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696" name="フローチャート: 判断 695"/>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56109</xdr:rowOff>
    </xdr:from>
    <xdr:to>
      <xdr:col>116</xdr:col>
      <xdr:colOff>114300</xdr:colOff>
      <xdr:row>63</xdr:row>
      <xdr:rowOff>157709</xdr:rowOff>
    </xdr:to>
    <xdr:sp macro="" textlink="">
      <xdr:nvSpPr>
        <xdr:cNvPr id="702" name="楕円 701"/>
        <xdr:cNvSpPr/>
      </xdr:nvSpPr>
      <xdr:spPr>
        <a:xfrm>
          <a:off x="22110700" y="1085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15486</xdr:rowOff>
    </xdr:from>
    <xdr:ext cx="469744" cy="259045"/>
    <xdr:sp macro="" textlink="">
      <xdr:nvSpPr>
        <xdr:cNvPr id="703" name="【学校施設】&#10;一人当たり面積該当値テキスト"/>
        <xdr:cNvSpPr txBox="1"/>
      </xdr:nvSpPr>
      <xdr:spPr>
        <a:xfrm>
          <a:off x="22199600" y="1064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57633</xdr:rowOff>
    </xdr:from>
    <xdr:to>
      <xdr:col>112</xdr:col>
      <xdr:colOff>38100</xdr:colOff>
      <xdr:row>63</xdr:row>
      <xdr:rowOff>159233</xdr:rowOff>
    </xdr:to>
    <xdr:sp macro="" textlink="">
      <xdr:nvSpPr>
        <xdr:cNvPr id="704" name="楕円 703"/>
        <xdr:cNvSpPr/>
      </xdr:nvSpPr>
      <xdr:spPr>
        <a:xfrm>
          <a:off x="21272500" y="1085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106909</xdr:rowOff>
    </xdr:from>
    <xdr:to>
      <xdr:col>116</xdr:col>
      <xdr:colOff>63500</xdr:colOff>
      <xdr:row>63</xdr:row>
      <xdr:rowOff>108433</xdr:rowOff>
    </xdr:to>
    <xdr:cxnSp macro="">
      <xdr:nvCxnSpPr>
        <xdr:cNvPr id="705" name="直線コネクタ 704"/>
        <xdr:cNvCxnSpPr/>
      </xdr:nvCxnSpPr>
      <xdr:spPr>
        <a:xfrm flipV="1">
          <a:off x="21323300" y="10908259"/>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59613</xdr:rowOff>
    </xdr:from>
    <xdr:to>
      <xdr:col>107</xdr:col>
      <xdr:colOff>101600</xdr:colOff>
      <xdr:row>63</xdr:row>
      <xdr:rowOff>161213</xdr:rowOff>
    </xdr:to>
    <xdr:sp macro="" textlink="">
      <xdr:nvSpPr>
        <xdr:cNvPr id="706" name="楕円 705"/>
        <xdr:cNvSpPr/>
      </xdr:nvSpPr>
      <xdr:spPr>
        <a:xfrm>
          <a:off x="20383500" y="1086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108433</xdr:rowOff>
    </xdr:from>
    <xdr:to>
      <xdr:col>111</xdr:col>
      <xdr:colOff>177800</xdr:colOff>
      <xdr:row>63</xdr:row>
      <xdr:rowOff>110413</xdr:rowOff>
    </xdr:to>
    <xdr:cxnSp macro="">
      <xdr:nvCxnSpPr>
        <xdr:cNvPr id="707" name="直線コネクタ 706"/>
        <xdr:cNvCxnSpPr/>
      </xdr:nvCxnSpPr>
      <xdr:spPr>
        <a:xfrm flipV="1">
          <a:off x="20434300" y="10909783"/>
          <a:ext cx="889000" cy="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61443</xdr:rowOff>
    </xdr:from>
    <xdr:to>
      <xdr:col>102</xdr:col>
      <xdr:colOff>165100</xdr:colOff>
      <xdr:row>63</xdr:row>
      <xdr:rowOff>163043</xdr:rowOff>
    </xdr:to>
    <xdr:sp macro="" textlink="">
      <xdr:nvSpPr>
        <xdr:cNvPr id="708" name="楕円 707"/>
        <xdr:cNvSpPr/>
      </xdr:nvSpPr>
      <xdr:spPr>
        <a:xfrm>
          <a:off x="19494500" y="1086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110413</xdr:rowOff>
    </xdr:from>
    <xdr:to>
      <xdr:col>107</xdr:col>
      <xdr:colOff>50800</xdr:colOff>
      <xdr:row>63</xdr:row>
      <xdr:rowOff>112243</xdr:rowOff>
    </xdr:to>
    <xdr:cxnSp macro="">
      <xdr:nvCxnSpPr>
        <xdr:cNvPr id="709" name="直線コネクタ 708"/>
        <xdr:cNvCxnSpPr/>
      </xdr:nvCxnSpPr>
      <xdr:spPr>
        <a:xfrm flipV="1">
          <a:off x="19545300" y="10911763"/>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62738</xdr:rowOff>
    </xdr:from>
    <xdr:to>
      <xdr:col>98</xdr:col>
      <xdr:colOff>38100</xdr:colOff>
      <xdr:row>63</xdr:row>
      <xdr:rowOff>164338</xdr:rowOff>
    </xdr:to>
    <xdr:sp macro="" textlink="">
      <xdr:nvSpPr>
        <xdr:cNvPr id="710" name="楕円 709"/>
        <xdr:cNvSpPr/>
      </xdr:nvSpPr>
      <xdr:spPr>
        <a:xfrm>
          <a:off x="18605500" y="1086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112243</xdr:rowOff>
    </xdr:from>
    <xdr:to>
      <xdr:col>102</xdr:col>
      <xdr:colOff>114300</xdr:colOff>
      <xdr:row>63</xdr:row>
      <xdr:rowOff>113538</xdr:rowOff>
    </xdr:to>
    <xdr:cxnSp macro="">
      <xdr:nvCxnSpPr>
        <xdr:cNvPr id="711" name="直線コネクタ 710"/>
        <xdr:cNvCxnSpPr/>
      </xdr:nvCxnSpPr>
      <xdr:spPr>
        <a:xfrm flipV="1">
          <a:off x="18656300" y="10913593"/>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163161</xdr:rowOff>
    </xdr:from>
    <xdr:ext cx="469744" cy="259045"/>
    <xdr:sp macro="" textlink="">
      <xdr:nvSpPr>
        <xdr:cNvPr id="712" name="n_1aveValue【学校施設】&#10;一人当たり面積"/>
        <xdr:cNvSpPr txBox="1"/>
      </xdr:nvSpPr>
      <xdr:spPr>
        <a:xfrm>
          <a:off x="21075727" y="1096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166514</xdr:rowOff>
    </xdr:from>
    <xdr:ext cx="469744" cy="259045"/>
    <xdr:sp macro="" textlink="">
      <xdr:nvSpPr>
        <xdr:cNvPr id="713" name="n_2aveValue【学校施設】&#10;一人当たり面積"/>
        <xdr:cNvSpPr txBox="1"/>
      </xdr:nvSpPr>
      <xdr:spPr>
        <a:xfrm>
          <a:off x="20199427" y="109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168191</xdr:rowOff>
    </xdr:from>
    <xdr:ext cx="469744" cy="259045"/>
    <xdr:sp macro="" textlink="">
      <xdr:nvSpPr>
        <xdr:cNvPr id="714" name="n_3aveValue【学校施設】&#10;一人当たり面積"/>
        <xdr:cNvSpPr txBox="1"/>
      </xdr:nvSpPr>
      <xdr:spPr>
        <a:xfrm>
          <a:off x="19310427" y="109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170477</xdr:rowOff>
    </xdr:from>
    <xdr:ext cx="469744" cy="259045"/>
    <xdr:sp macro="" textlink="">
      <xdr:nvSpPr>
        <xdr:cNvPr id="715" name="n_4aveValue【学校施設】&#10;一人当たり面積"/>
        <xdr:cNvSpPr txBox="1"/>
      </xdr:nvSpPr>
      <xdr:spPr>
        <a:xfrm>
          <a:off x="18421427" y="109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4310</xdr:rowOff>
    </xdr:from>
    <xdr:ext cx="469744" cy="259045"/>
    <xdr:sp macro="" textlink="">
      <xdr:nvSpPr>
        <xdr:cNvPr id="716" name="n_1mainValue【学校施設】&#10;一人当たり面積"/>
        <xdr:cNvSpPr txBox="1"/>
      </xdr:nvSpPr>
      <xdr:spPr>
        <a:xfrm>
          <a:off x="21075727" y="1063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6290</xdr:rowOff>
    </xdr:from>
    <xdr:ext cx="469744" cy="259045"/>
    <xdr:sp macro="" textlink="">
      <xdr:nvSpPr>
        <xdr:cNvPr id="717" name="n_2mainValue【学校施設】&#10;一人当たり面積"/>
        <xdr:cNvSpPr txBox="1"/>
      </xdr:nvSpPr>
      <xdr:spPr>
        <a:xfrm>
          <a:off x="20199427" y="1063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8120</xdr:rowOff>
    </xdr:from>
    <xdr:ext cx="469744" cy="259045"/>
    <xdr:sp macro="" textlink="">
      <xdr:nvSpPr>
        <xdr:cNvPr id="718" name="n_3mainValue【学校施設】&#10;一人当たり面積"/>
        <xdr:cNvSpPr txBox="1"/>
      </xdr:nvSpPr>
      <xdr:spPr>
        <a:xfrm>
          <a:off x="19310427" y="10638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9415</xdr:rowOff>
    </xdr:from>
    <xdr:ext cx="469744" cy="259045"/>
    <xdr:sp macro="" textlink="">
      <xdr:nvSpPr>
        <xdr:cNvPr id="719" name="n_4mainValue【学校施設】&#10;一人当たり面積"/>
        <xdr:cNvSpPr txBox="1"/>
      </xdr:nvSpPr>
      <xdr:spPr>
        <a:xfrm>
          <a:off x="18421427" y="1063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744" name="直線コネクタ 743"/>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5"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6" name="直線コネクタ 745"/>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747" name="【児童館】&#10;有形固定資産減価償却率最大値テキスト"/>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748" name="直線コネクタ 747"/>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749" name="【児童館】&#10;有形固定資産減価償却率平均値テキスト"/>
        <xdr:cNvSpPr txBox="1"/>
      </xdr:nvSpPr>
      <xdr:spPr>
        <a:xfrm>
          <a:off x="16357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750" name="フローチャート: 判断 749"/>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751" name="フローチャート: 判断 750"/>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752" name="フローチャート: 判断 751"/>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753" name="フローチャート: 判断 752"/>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754" name="フローチャート: 判断 753"/>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55880</xdr:rowOff>
    </xdr:from>
    <xdr:to>
      <xdr:col>85</xdr:col>
      <xdr:colOff>177800</xdr:colOff>
      <xdr:row>83</xdr:row>
      <xdr:rowOff>157480</xdr:rowOff>
    </xdr:to>
    <xdr:sp macro="" textlink="">
      <xdr:nvSpPr>
        <xdr:cNvPr id="760" name="楕円 759"/>
        <xdr:cNvSpPr/>
      </xdr:nvSpPr>
      <xdr:spPr>
        <a:xfrm>
          <a:off x="162687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34307</xdr:rowOff>
    </xdr:from>
    <xdr:ext cx="405111" cy="259045"/>
    <xdr:sp macro="" textlink="">
      <xdr:nvSpPr>
        <xdr:cNvPr id="761" name="【児童館】&#10;有形固定資産減価償却率該当値テキスト"/>
        <xdr:cNvSpPr txBox="1"/>
      </xdr:nvSpPr>
      <xdr:spPr>
        <a:xfrm>
          <a:off x="16357600"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13970</xdr:rowOff>
    </xdr:from>
    <xdr:to>
      <xdr:col>81</xdr:col>
      <xdr:colOff>101600</xdr:colOff>
      <xdr:row>83</xdr:row>
      <xdr:rowOff>115570</xdr:rowOff>
    </xdr:to>
    <xdr:sp macro="" textlink="">
      <xdr:nvSpPr>
        <xdr:cNvPr id="762" name="楕円 761"/>
        <xdr:cNvSpPr/>
      </xdr:nvSpPr>
      <xdr:spPr>
        <a:xfrm>
          <a:off x="15430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64770</xdr:rowOff>
    </xdr:from>
    <xdr:to>
      <xdr:col>85</xdr:col>
      <xdr:colOff>127000</xdr:colOff>
      <xdr:row>83</xdr:row>
      <xdr:rowOff>106680</xdr:rowOff>
    </xdr:to>
    <xdr:cxnSp macro="">
      <xdr:nvCxnSpPr>
        <xdr:cNvPr id="763" name="直線コネクタ 762"/>
        <xdr:cNvCxnSpPr/>
      </xdr:nvCxnSpPr>
      <xdr:spPr>
        <a:xfrm>
          <a:off x="15481300" y="142951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103505</xdr:rowOff>
    </xdr:from>
    <xdr:to>
      <xdr:col>76</xdr:col>
      <xdr:colOff>165100</xdr:colOff>
      <xdr:row>83</xdr:row>
      <xdr:rowOff>33655</xdr:rowOff>
    </xdr:to>
    <xdr:sp macro="" textlink="">
      <xdr:nvSpPr>
        <xdr:cNvPr id="764" name="楕円 763"/>
        <xdr:cNvSpPr/>
      </xdr:nvSpPr>
      <xdr:spPr>
        <a:xfrm>
          <a:off x="14541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154305</xdr:rowOff>
    </xdr:from>
    <xdr:to>
      <xdr:col>81</xdr:col>
      <xdr:colOff>50800</xdr:colOff>
      <xdr:row>83</xdr:row>
      <xdr:rowOff>64770</xdr:rowOff>
    </xdr:to>
    <xdr:cxnSp macro="">
      <xdr:nvCxnSpPr>
        <xdr:cNvPr id="765" name="直線コネクタ 764"/>
        <xdr:cNvCxnSpPr/>
      </xdr:nvCxnSpPr>
      <xdr:spPr>
        <a:xfrm>
          <a:off x="14592300" y="1421320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61595</xdr:rowOff>
    </xdr:from>
    <xdr:to>
      <xdr:col>72</xdr:col>
      <xdr:colOff>38100</xdr:colOff>
      <xdr:row>82</xdr:row>
      <xdr:rowOff>163195</xdr:rowOff>
    </xdr:to>
    <xdr:sp macro="" textlink="">
      <xdr:nvSpPr>
        <xdr:cNvPr id="766" name="楕円 765"/>
        <xdr:cNvSpPr/>
      </xdr:nvSpPr>
      <xdr:spPr>
        <a:xfrm>
          <a:off x="13652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112395</xdr:rowOff>
    </xdr:from>
    <xdr:to>
      <xdr:col>76</xdr:col>
      <xdr:colOff>114300</xdr:colOff>
      <xdr:row>82</xdr:row>
      <xdr:rowOff>154305</xdr:rowOff>
    </xdr:to>
    <xdr:cxnSp macro="">
      <xdr:nvCxnSpPr>
        <xdr:cNvPr id="767" name="直線コネクタ 766"/>
        <xdr:cNvCxnSpPr/>
      </xdr:nvCxnSpPr>
      <xdr:spPr>
        <a:xfrm>
          <a:off x="13703300" y="141712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19686</xdr:rowOff>
    </xdr:from>
    <xdr:to>
      <xdr:col>67</xdr:col>
      <xdr:colOff>101600</xdr:colOff>
      <xdr:row>82</xdr:row>
      <xdr:rowOff>121286</xdr:rowOff>
    </xdr:to>
    <xdr:sp macro="" textlink="">
      <xdr:nvSpPr>
        <xdr:cNvPr id="768" name="楕円 767"/>
        <xdr:cNvSpPr/>
      </xdr:nvSpPr>
      <xdr:spPr>
        <a:xfrm>
          <a:off x="12763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70486</xdr:rowOff>
    </xdr:from>
    <xdr:to>
      <xdr:col>71</xdr:col>
      <xdr:colOff>177800</xdr:colOff>
      <xdr:row>82</xdr:row>
      <xdr:rowOff>112395</xdr:rowOff>
    </xdr:to>
    <xdr:cxnSp macro="">
      <xdr:nvCxnSpPr>
        <xdr:cNvPr id="769" name="直線コネクタ 768"/>
        <xdr:cNvCxnSpPr/>
      </xdr:nvCxnSpPr>
      <xdr:spPr>
        <a:xfrm>
          <a:off x="12814300" y="141293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770" name="n_1aveValue【児童館】&#10;有形固定資産減価償却率"/>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771" name="n_2aveValue【児童館】&#10;有形固定資産減価償却率"/>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772" name="n_3aveValue【児童館】&#10;有形固定資産減価償却率"/>
        <xdr:cNvSpPr txBox="1"/>
      </xdr:nvSpPr>
      <xdr:spPr>
        <a:xfrm>
          <a:off x="13500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124477</xdr:rowOff>
    </xdr:from>
    <xdr:ext cx="405111" cy="259045"/>
    <xdr:sp macro="" textlink="">
      <xdr:nvSpPr>
        <xdr:cNvPr id="773" name="n_4aveValue【児童館】&#10;有形固定資産減価償却率"/>
        <xdr:cNvSpPr txBox="1"/>
      </xdr:nvSpPr>
      <xdr:spPr>
        <a:xfrm>
          <a:off x="12611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106697</xdr:rowOff>
    </xdr:from>
    <xdr:ext cx="405111" cy="259045"/>
    <xdr:sp macro="" textlink="">
      <xdr:nvSpPr>
        <xdr:cNvPr id="774" name="n_1mainValue【児童館】&#10;有形固定資産減価償却率"/>
        <xdr:cNvSpPr txBox="1"/>
      </xdr:nvSpPr>
      <xdr:spPr>
        <a:xfrm>
          <a:off x="152660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24782</xdr:rowOff>
    </xdr:from>
    <xdr:ext cx="405111" cy="259045"/>
    <xdr:sp macro="" textlink="">
      <xdr:nvSpPr>
        <xdr:cNvPr id="775" name="n_2mainValue【児童館】&#10;有形固定資産減価償却率"/>
        <xdr:cNvSpPr txBox="1"/>
      </xdr:nvSpPr>
      <xdr:spPr>
        <a:xfrm>
          <a:off x="14389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154322</xdr:rowOff>
    </xdr:from>
    <xdr:ext cx="405111" cy="259045"/>
    <xdr:sp macro="" textlink="">
      <xdr:nvSpPr>
        <xdr:cNvPr id="776" name="n_3mainValue【児童館】&#10;有形固定資産減価償却率"/>
        <xdr:cNvSpPr txBox="1"/>
      </xdr:nvSpPr>
      <xdr:spPr>
        <a:xfrm>
          <a:off x="13500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112413</xdr:rowOff>
    </xdr:from>
    <xdr:ext cx="405111" cy="259045"/>
    <xdr:sp macro="" textlink="">
      <xdr:nvSpPr>
        <xdr:cNvPr id="777" name="n_4mainValue【児童館】&#10;有形固定資産減価償却率"/>
        <xdr:cNvSpPr txBox="1"/>
      </xdr:nvSpPr>
      <xdr:spPr>
        <a:xfrm>
          <a:off x="126117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801" name="直線コネクタ 800"/>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2"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3" name="直線コネクタ 802"/>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04"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5" name="直線コネクタ 804"/>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124477</xdr:rowOff>
    </xdr:from>
    <xdr:ext cx="469744" cy="259045"/>
    <xdr:sp macro="" textlink="">
      <xdr:nvSpPr>
        <xdr:cNvPr id="806" name="【児童館】&#10;一人当たり面積平均値テキスト"/>
        <xdr:cNvSpPr txBox="1"/>
      </xdr:nvSpPr>
      <xdr:spPr>
        <a:xfrm>
          <a:off x="22199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807" name="フローチャート: 判断 806"/>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08" name="フローチャート: 判断 807"/>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09" name="フローチャート: 判断 808"/>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810" name="フローチャート: 判断 809"/>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11" name="フローチャート: 判断 810"/>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25400</xdr:rowOff>
    </xdr:from>
    <xdr:to>
      <xdr:col>116</xdr:col>
      <xdr:colOff>114300</xdr:colOff>
      <xdr:row>85</xdr:row>
      <xdr:rowOff>127000</xdr:rowOff>
    </xdr:to>
    <xdr:sp macro="" textlink="">
      <xdr:nvSpPr>
        <xdr:cNvPr id="817" name="楕円 816"/>
        <xdr:cNvSpPr/>
      </xdr:nvSpPr>
      <xdr:spPr>
        <a:xfrm>
          <a:off x="22110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3827</xdr:rowOff>
    </xdr:from>
    <xdr:ext cx="469744" cy="259045"/>
    <xdr:sp macro="" textlink="">
      <xdr:nvSpPr>
        <xdr:cNvPr id="818" name="【児童館】&#10;一人当たり面積該当値テキスト"/>
        <xdr:cNvSpPr txBox="1"/>
      </xdr:nvSpPr>
      <xdr:spPr>
        <a:xfrm>
          <a:off x="22199600"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25400</xdr:rowOff>
    </xdr:from>
    <xdr:to>
      <xdr:col>112</xdr:col>
      <xdr:colOff>38100</xdr:colOff>
      <xdr:row>85</xdr:row>
      <xdr:rowOff>127000</xdr:rowOff>
    </xdr:to>
    <xdr:sp macro="" textlink="">
      <xdr:nvSpPr>
        <xdr:cNvPr id="819" name="楕円 818"/>
        <xdr:cNvSpPr/>
      </xdr:nvSpPr>
      <xdr:spPr>
        <a:xfrm>
          <a:off x="21272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76200</xdr:rowOff>
    </xdr:from>
    <xdr:to>
      <xdr:col>116</xdr:col>
      <xdr:colOff>63500</xdr:colOff>
      <xdr:row>85</xdr:row>
      <xdr:rowOff>76200</xdr:rowOff>
    </xdr:to>
    <xdr:cxnSp macro="">
      <xdr:nvCxnSpPr>
        <xdr:cNvPr id="820" name="直線コネクタ 819"/>
        <xdr:cNvCxnSpPr/>
      </xdr:nvCxnSpPr>
      <xdr:spPr>
        <a:xfrm>
          <a:off x="21323300" y="1464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25400</xdr:rowOff>
    </xdr:from>
    <xdr:to>
      <xdr:col>107</xdr:col>
      <xdr:colOff>101600</xdr:colOff>
      <xdr:row>85</xdr:row>
      <xdr:rowOff>127000</xdr:rowOff>
    </xdr:to>
    <xdr:sp macro="" textlink="">
      <xdr:nvSpPr>
        <xdr:cNvPr id="821" name="楕円 820"/>
        <xdr:cNvSpPr/>
      </xdr:nvSpPr>
      <xdr:spPr>
        <a:xfrm>
          <a:off x="20383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76200</xdr:rowOff>
    </xdr:from>
    <xdr:to>
      <xdr:col>111</xdr:col>
      <xdr:colOff>177800</xdr:colOff>
      <xdr:row>85</xdr:row>
      <xdr:rowOff>76200</xdr:rowOff>
    </xdr:to>
    <xdr:cxnSp macro="">
      <xdr:nvCxnSpPr>
        <xdr:cNvPr id="822" name="直線コネクタ 821"/>
        <xdr:cNvCxnSpPr/>
      </xdr:nvCxnSpPr>
      <xdr:spPr>
        <a:xfrm>
          <a:off x="20434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25400</xdr:rowOff>
    </xdr:from>
    <xdr:to>
      <xdr:col>102</xdr:col>
      <xdr:colOff>165100</xdr:colOff>
      <xdr:row>85</xdr:row>
      <xdr:rowOff>127000</xdr:rowOff>
    </xdr:to>
    <xdr:sp macro="" textlink="">
      <xdr:nvSpPr>
        <xdr:cNvPr id="823" name="楕円 822"/>
        <xdr:cNvSpPr/>
      </xdr:nvSpPr>
      <xdr:spPr>
        <a:xfrm>
          <a:off x="19494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76200</xdr:rowOff>
    </xdr:from>
    <xdr:to>
      <xdr:col>107</xdr:col>
      <xdr:colOff>50800</xdr:colOff>
      <xdr:row>85</xdr:row>
      <xdr:rowOff>76200</xdr:rowOff>
    </xdr:to>
    <xdr:cxnSp macro="">
      <xdr:nvCxnSpPr>
        <xdr:cNvPr id="824" name="直線コネクタ 823"/>
        <xdr:cNvCxnSpPr/>
      </xdr:nvCxnSpPr>
      <xdr:spPr>
        <a:xfrm>
          <a:off x="19545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25400</xdr:rowOff>
    </xdr:from>
    <xdr:to>
      <xdr:col>98</xdr:col>
      <xdr:colOff>38100</xdr:colOff>
      <xdr:row>85</xdr:row>
      <xdr:rowOff>127000</xdr:rowOff>
    </xdr:to>
    <xdr:sp macro="" textlink="">
      <xdr:nvSpPr>
        <xdr:cNvPr id="825" name="楕円 824"/>
        <xdr:cNvSpPr/>
      </xdr:nvSpPr>
      <xdr:spPr>
        <a:xfrm>
          <a:off x="18605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76200</xdr:rowOff>
    </xdr:from>
    <xdr:to>
      <xdr:col>102</xdr:col>
      <xdr:colOff>114300</xdr:colOff>
      <xdr:row>85</xdr:row>
      <xdr:rowOff>76200</xdr:rowOff>
    </xdr:to>
    <xdr:cxnSp macro="">
      <xdr:nvCxnSpPr>
        <xdr:cNvPr id="826" name="直線コネクタ 825"/>
        <xdr:cNvCxnSpPr/>
      </xdr:nvCxnSpPr>
      <xdr:spPr>
        <a:xfrm>
          <a:off x="18656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27"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828"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829" name="n_3aveValue【児童館】&#10;一人当たり面積"/>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830" name="n_4aveValue【児童館】&#10;一人当たり面積"/>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118127</xdr:rowOff>
    </xdr:from>
    <xdr:ext cx="469744" cy="259045"/>
    <xdr:sp macro="" textlink="">
      <xdr:nvSpPr>
        <xdr:cNvPr id="831" name="n_1mainValue【児童館】&#10;一人当たり面積"/>
        <xdr:cNvSpPr txBox="1"/>
      </xdr:nvSpPr>
      <xdr:spPr>
        <a:xfrm>
          <a:off x="210757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118127</xdr:rowOff>
    </xdr:from>
    <xdr:ext cx="469744" cy="259045"/>
    <xdr:sp macro="" textlink="">
      <xdr:nvSpPr>
        <xdr:cNvPr id="832" name="n_2mainValue【児童館】&#10;一人当たり面積"/>
        <xdr:cNvSpPr txBox="1"/>
      </xdr:nvSpPr>
      <xdr:spPr>
        <a:xfrm>
          <a:off x="20199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118127</xdr:rowOff>
    </xdr:from>
    <xdr:ext cx="469744" cy="259045"/>
    <xdr:sp macro="" textlink="">
      <xdr:nvSpPr>
        <xdr:cNvPr id="833" name="n_3mainValue【児童館】&#10;一人当たり面積"/>
        <xdr:cNvSpPr txBox="1"/>
      </xdr:nvSpPr>
      <xdr:spPr>
        <a:xfrm>
          <a:off x="19310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118127</xdr:rowOff>
    </xdr:from>
    <xdr:ext cx="469744" cy="259045"/>
    <xdr:sp macro="" textlink="">
      <xdr:nvSpPr>
        <xdr:cNvPr id="834" name="n_4mainValue【児童館】&#10;一人当たり面積"/>
        <xdr:cNvSpPr txBox="1"/>
      </xdr:nvSpPr>
      <xdr:spPr>
        <a:xfrm>
          <a:off x="18421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6" name="直線コネクタ 84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7" name="テキスト ボックス 84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8" name="直線コネクタ 84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9" name="テキスト ボックス 84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0" name="直線コネクタ 84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1" name="テキスト ボックス 85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2" name="直線コネクタ 85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3" name="テキスト ボックス 85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4" name="直線コネクタ 85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5" name="テキスト ボックス 85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7" name="テキスト ボックス 85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859" name="直線コネクタ 858"/>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860" name="【公民館】&#10;有形固定資産減価償却率最小値テキスト"/>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861" name="直線コネクタ 860"/>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862"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863" name="直線コネクタ 862"/>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864" name="【公民館】&#10;有形固定資産減価償却率平均値テキスト"/>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865" name="フローチャート: 判断 864"/>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866" name="フローチャート: 判断 865"/>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867" name="フローチャート: 判断 866"/>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868" name="フローチャート: 判断 867"/>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869" name="フローチャート: 判断 868"/>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875" name="楕円 874"/>
        <xdr:cNvSpPr/>
      </xdr:nvSpPr>
      <xdr:spPr>
        <a:xfrm>
          <a:off x="162687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162577</xdr:rowOff>
    </xdr:from>
    <xdr:ext cx="405111" cy="259045"/>
    <xdr:sp macro="" textlink="">
      <xdr:nvSpPr>
        <xdr:cNvPr id="876" name="【公民館】&#10;有形固定資産減価償却率該当値テキスト"/>
        <xdr:cNvSpPr txBox="1"/>
      </xdr:nvSpPr>
      <xdr:spPr>
        <a:xfrm>
          <a:off x="16357600"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90170</xdr:rowOff>
    </xdr:from>
    <xdr:to>
      <xdr:col>81</xdr:col>
      <xdr:colOff>101600</xdr:colOff>
      <xdr:row>103</xdr:row>
      <xdr:rowOff>20320</xdr:rowOff>
    </xdr:to>
    <xdr:sp macro="" textlink="">
      <xdr:nvSpPr>
        <xdr:cNvPr id="877" name="楕円 876"/>
        <xdr:cNvSpPr/>
      </xdr:nvSpPr>
      <xdr:spPr>
        <a:xfrm>
          <a:off x="15430500"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140970</xdr:rowOff>
    </xdr:from>
    <xdr:to>
      <xdr:col>85</xdr:col>
      <xdr:colOff>127000</xdr:colOff>
      <xdr:row>103</xdr:row>
      <xdr:rowOff>19050</xdr:rowOff>
    </xdr:to>
    <xdr:cxnSp macro="">
      <xdr:nvCxnSpPr>
        <xdr:cNvPr id="878" name="直線コネクタ 877"/>
        <xdr:cNvCxnSpPr/>
      </xdr:nvCxnSpPr>
      <xdr:spPr>
        <a:xfrm>
          <a:off x="15481300" y="176288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48261</xdr:rowOff>
    </xdr:from>
    <xdr:to>
      <xdr:col>76</xdr:col>
      <xdr:colOff>165100</xdr:colOff>
      <xdr:row>103</xdr:row>
      <xdr:rowOff>149861</xdr:rowOff>
    </xdr:to>
    <xdr:sp macro="" textlink="">
      <xdr:nvSpPr>
        <xdr:cNvPr id="879" name="楕円 878"/>
        <xdr:cNvSpPr/>
      </xdr:nvSpPr>
      <xdr:spPr>
        <a:xfrm>
          <a:off x="14541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140970</xdr:rowOff>
    </xdr:from>
    <xdr:to>
      <xdr:col>81</xdr:col>
      <xdr:colOff>50800</xdr:colOff>
      <xdr:row>103</xdr:row>
      <xdr:rowOff>99061</xdr:rowOff>
    </xdr:to>
    <xdr:cxnSp macro="">
      <xdr:nvCxnSpPr>
        <xdr:cNvPr id="880" name="直線コネクタ 879"/>
        <xdr:cNvCxnSpPr/>
      </xdr:nvCxnSpPr>
      <xdr:spPr>
        <a:xfrm flipV="1">
          <a:off x="14592300" y="17628870"/>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12064</xdr:rowOff>
    </xdr:from>
    <xdr:to>
      <xdr:col>72</xdr:col>
      <xdr:colOff>38100</xdr:colOff>
      <xdr:row>103</xdr:row>
      <xdr:rowOff>113664</xdr:rowOff>
    </xdr:to>
    <xdr:sp macro="" textlink="">
      <xdr:nvSpPr>
        <xdr:cNvPr id="881" name="楕円 880"/>
        <xdr:cNvSpPr/>
      </xdr:nvSpPr>
      <xdr:spPr>
        <a:xfrm>
          <a:off x="13652500" y="1767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62864</xdr:rowOff>
    </xdr:from>
    <xdr:to>
      <xdr:col>76</xdr:col>
      <xdr:colOff>114300</xdr:colOff>
      <xdr:row>103</xdr:row>
      <xdr:rowOff>99061</xdr:rowOff>
    </xdr:to>
    <xdr:cxnSp macro="">
      <xdr:nvCxnSpPr>
        <xdr:cNvPr id="882" name="直線コネクタ 881"/>
        <xdr:cNvCxnSpPr/>
      </xdr:nvCxnSpPr>
      <xdr:spPr>
        <a:xfrm>
          <a:off x="13703300" y="177222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105411</xdr:rowOff>
    </xdr:from>
    <xdr:to>
      <xdr:col>67</xdr:col>
      <xdr:colOff>101600</xdr:colOff>
      <xdr:row>104</xdr:row>
      <xdr:rowOff>35561</xdr:rowOff>
    </xdr:to>
    <xdr:sp macro="" textlink="">
      <xdr:nvSpPr>
        <xdr:cNvPr id="883" name="楕円 882"/>
        <xdr:cNvSpPr/>
      </xdr:nvSpPr>
      <xdr:spPr>
        <a:xfrm>
          <a:off x="12763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62864</xdr:rowOff>
    </xdr:from>
    <xdr:to>
      <xdr:col>71</xdr:col>
      <xdr:colOff>177800</xdr:colOff>
      <xdr:row>103</xdr:row>
      <xdr:rowOff>156211</xdr:rowOff>
    </xdr:to>
    <xdr:cxnSp macro="">
      <xdr:nvCxnSpPr>
        <xdr:cNvPr id="884" name="直線コネクタ 883"/>
        <xdr:cNvCxnSpPr/>
      </xdr:nvCxnSpPr>
      <xdr:spPr>
        <a:xfrm flipV="1">
          <a:off x="12814300" y="17722214"/>
          <a:ext cx="889000" cy="9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106697</xdr:rowOff>
    </xdr:from>
    <xdr:ext cx="405111" cy="259045"/>
    <xdr:sp macro="" textlink="">
      <xdr:nvSpPr>
        <xdr:cNvPr id="885" name="n_1aveValue【公民館】&#10;有形固定資産減価償却率"/>
        <xdr:cNvSpPr txBox="1"/>
      </xdr:nvSpPr>
      <xdr:spPr>
        <a:xfrm>
          <a:off x="15266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74313</xdr:rowOff>
    </xdr:from>
    <xdr:ext cx="405111" cy="259045"/>
    <xdr:sp macro="" textlink="">
      <xdr:nvSpPr>
        <xdr:cNvPr id="886" name="n_2aveValue【公民館】&#10;有形固定資産減価償却率"/>
        <xdr:cNvSpPr txBox="1"/>
      </xdr:nvSpPr>
      <xdr:spPr>
        <a:xfrm>
          <a:off x="143897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57166</xdr:rowOff>
    </xdr:from>
    <xdr:ext cx="405111" cy="259045"/>
    <xdr:sp macro="" textlink="">
      <xdr:nvSpPr>
        <xdr:cNvPr id="887" name="n_3aveValue【公民館】&#10;有形固定資産減価償却率"/>
        <xdr:cNvSpPr txBox="1"/>
      </xdr:nvSpPr>
      <xdr:spPr>
        <a:xfrm>
          <a:off x="13500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41927</xdr:rowOff>
    </xdr:from>
    <xdr:ext cx="405111" cy="259045"/>
    <xdr:sp macro="" textlink="">
      <xdr:nvSpPr>
        <xdr:cNvPr id="888" name="n_4aveValue【公民館】&#10;有形固定資産減価償却率"/>
        <xdr:cNvSpPr txBox="1"/>
      </xdr:nvSpPr>
      <xdr:spPr>
        <a:xfrm>
          <a:off x="12611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36847</xdr:rowOff>
    </xdr:from>
    <xdr:ext cx="405111" cy="259045"/>
    <xdr:sp macro="" textlink="">
      <xdr:nvSpPr>
        <xdr:cNvPr id="889" name="n_1mainValue【公民館】&#10;有形固定資産減価償却率"/>
        <xdr:cNvSpPr txBox="1"/>
      </xdr:nvSpPr>
      <xdr:spPr>
        <a:xfrm>
          <a:off x="15266044" y="1735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166388</xdr:rowOff>
    </xdr:from>
    <xdr:ext cx="405111" cy="259045"/>
    <xdr:sp macro="" textlink="">
      <xdr:nvSpPr>
        <xdr:cNvPr id="890" name="n_2mainValue【公民館】&#10;有形固定資産減価償却率"/>
        <xdr:cNvSpPr txBox="1"/>
      </xdr:nvSpPr>
      <xdr:spPr>
        <a:xfrm>
          <a:off x="143897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130191</xdr:rowOff>
    </xdr:from>
    <xdr:ext cx="405111" cy="259045"/>
    <xdr:sp macro="" textlink="">
      <xdr:nvSpPr>
        <xdr:cNvPr id="891" name="n_3mainValue【公民館】&#10;有形固定資産減価償却率"/>
        <xdr:cNvSpPr txBox="1"/>
      </xdr:nvSpPr>
      <xdr:spPr>
        <a:xfrm>
          <a:off x="13500744" y="1744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52088</xdr:rowOff>
    </xdr:from>
    <xdr:ext cx="405111" cy="259045"/>
    <xdr:sp macro="" textlink="">
      <xdr:nvSpPr>
        <xdr:cNvPr id="892" name="n_4mainValue【公民館】&#10;有形固定資産減価償却率"/>
        <xdr:cNvSpPr txBox="1"/>
      </xdr:nvSpPr>
      <xdr:spPr>
        <a:xfrm>
          <a:off x="126117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914" name="直線コネクタ 913"/>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915"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916" name="直線コネクタ 915"/>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917" name="【公民館】&#10;一人当たり面積最大値テキスト"/>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918" name="直線コネクタ 917"/>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22114</xdr:rowOff>
    </xdr:from>
    <xdr:ext cx="469744" cy="259045"/>
    <xdr:sp macro="" textlink="">
      <xdr:nvSpPr>
        <xdr:cNvPr id="919" name="【公民館】&#10;一人当たり面積平均値テキスト"/>
        <xdr:cNvSpPr txBox="1"/>
      </xdr:nvSpPr>
      <xdr:spPr>
        <a:xfrm>
          <a:off x="22199600" y="1819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920" name="フローチャート: 判断 919"/>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921" name="フローチャート: 判断 920"/>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922" name="フローチャート: 判断 921"/>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923" name="フローチャート: 判断 922"/>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924" name="フローチャート: 判断 923"/>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66548</xdr:rowOff>
    </xdr:from>
    <xdr:to>
      <xdr:col>116</xdr:col>
      <xdr:colOff>114300</xdr:colOff>
      <xdr:row>105</xdr:row>
      <xdr:rowOff>168148</xdr:rowOff>
    </xdr:to>
    <xdr:sp macro="" textlink="">
      <xdr:nvSpPr>
        <xdr:cNvPr id="930" name="楕円 929"/>
        <xdr:cNvSpPr/>
      </xdr:nvSpPr>
      <xdr:spPr>
        <a:xfrm>
          <a:off x="22110700" y="1806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89425</xdr:rowOff>
    </xdr:from>
    <xdr:ext cx="469744" cy="259045"/>
    <xdr:sp macro="" textlink="">
      <xdr:nvSpPr>
        <xdr:cNvPr id="931" name="【公民館】&#10;一人当たり面積該当値テキスト"/>
        <xdr:cNvSpPr txBox="1"/>
      </xdr:nvSpPr>
      <xdr:spPr>
        <a:xfrm>
          <a:off x="22199600" y="1792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50546</xdr:rowOff>
    </xdr:from>
    <xdr:to>
      <xdr:col>112</xdr:col>
      <xdr:colOff>38100</xdr:colOff>
      <xdr:row>105</xdr:row>
      <xdr:rowOff>152146</xdr:rowOff>
    </xdr:to>
    <xdr:sp macro="" textlink="">
      <xdr:nvSpPr>
        <xdr:cNvPr id="932" name="楕円 931"/>
        <xdr:cNvSpPr/>
      </xdr:nvSpPr>
      <xdr:spPr>
        <a:xfrm>
          <a:off x="21272500" y="180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101346</xdr:rowOff>
    </xdr:from>
    <xdr:to>
      <xdr:col>116</xdr:col>
      <xdr:colOff>63500</xdr:colOff>
      <xdr:row>105</xdr:row>
      <xdr:rowOff>117348</xdr:rowOff>
    </xdr:to>
    <xdr:cxnSp macro="">
      <xdr:nvCxnSpPr>
        <xdr:cNvPr id="933" name="直線コネクタ 932"/>
        <xdr:cNvCxnSpPr/>
      </xdr:nvCxnSpPr>
      <xdr:spPr>
        <a:xfrm>
          <a:off x="21323300" y="18103596"/>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91694</xdr:rowOff>
    </xdr:from>
    <xdr:to>
      <xdr:col>107</xdr:col>
      <xdr:colOff>101600</xdr:colOff>
      <xdr:row>106</xdr:row>
      <xdr:rowOff>21844</xdr:rowOff>
    </xdr:to>
    <xdr:sp macro="" textlink="">
      <xdr:nvSpPr>
        <xdr:cNvPr id="934" name="楕円 933"/>
        <xdr:cNvSpPr/>
      </xdr:nvSpPr>
      <xdr:spPr>
        <a:xfrm>
          <a:off x="20383500" y="180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101346</xdr:rowOff>
    </xdr:from>
    <xdr:to>
      <xdr:col>111</xdr:col>
      <xdr:colOff>177800</xdr:colOff>
      <xdr:row>105</xdr:row>
      <xdr:rowOff>142494</xdr:rowOff>
    </xdr:to>
    <xdr:cxnSp macro="">
      <xdr:nvCxnSpPr>
        <xdr:cNvPr id="935" name="直線コネクタ 934"/>
        <xdr:cNvCxnSpPr/>
      </xdr:nvCxnSpPr>
      <xdr:spPr>
        <a:xfrm flipV="1">
          <a:off x="20434300" y="181035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98552</xdr:rowOff>
    </xdr:from>
    <xdr:to>
      <xdr:col>102</xdr:col>
      <xdr:colOff>165100</xdr:colOff>
      <xdr:row>106</xdr:row>
      <xdr:rowOff>28702</xdr:rowOff>
    </xdr:to>
    <xdr:sp macro="" textlink="">
      <xdr:nvSpPr>
        <xdr:cNvPr id="936" name="楕円 935"/>
        <xdr:cNvSpPr/>
      </xdr:nvSpPr>
      <xdr:spPr>
        <a:xfrm>
          <a:off x="19494500" y="1810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142494</xdr:rowOff>
    </xdr:from>
    <xdr:to>
      <xdr:col>107</xdr:col>
      <xdr:colOff>50800</xdr:colOff>
      <xdr:row>105</xdr:row>
      <xdr:rowOff>149352</xdr:rowOff>
    </xdr:to>
    <xdr:cxnSp macro="">
      <xdr:nvCxnSpPr>
        <xdr:cNvPr id="937" name="直線コネクタ 936"/>
        <xdr:cNvCxnSpPr/>
      </xdr:nvCxnSpPr>
      <xdr:spPr>
        <a:xfrm flipV="1">
          <a:off x="19545300" y="1814474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125985</xdr:rowOff>
    </xdr:from>
    <xdr:to>
      <xdr:col>98</xdr:col>
      <xdr:colOff>38100</xdr:colOff>
      <xdr:row>106</xdr:row>
      <xdr:rowOff>56135</xdr:rowOff>
    </xdr:to>
    <xdr:sp macro="" textlink="">
      <xdr:nvSpPr>
        <xdr:cNvPr id="938" name="楕円 937"/>
        <xdr:cNvSpPr/>
      </xdr:nvSpPr>
      <xdr:spPr>
        <a:xfrm>
          <a:off x="18605500" y="1812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149352</xdr:rowOff>
    </xdr:from>
    <xdr:to>
      <xdr:col>102</xdr:col>
      <xdr:colOff>114300</xdr:colOff>
      <xdr:row>106</xdr:row>
      <xdr:rowOff>5335</xdr:rowOff>
    </xdr:to>
    <xdr:cxnSp macro="">
      <xdr:nvCxnSpPr>
        <xdr:cNvPr id="939" name="直線コネクタ 938"/>
        <xdr:cNvCxnSpPr/>
      </xdr:nvCxnSpPr>
      <xdr:spPr>
        <a:xfrm flipV="1">
          <a:off x="18656300" y="1815160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145559</xdr:rowOff>
    </xdr:from>
    <xdr:ext cx="469744" cy="259045"/>
    <xdr:sp macro="" textlink="">
      <xdr:nvSpPr>
        <xdr:cNvPr id="940" name="n_1aveValue【公民館】&#10;一人当たり面積"/>
        <xdr:cNvSpPr txBox="1"/>
      </xdr:nvSpPr>
      <xdr:spPr>
        <a:xfrm>
          <a:off x="21075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147845</xdr:rowOff>
    </xdr:from>
    <xdr:ext cx="469744" cy="259045"/>
    <xdr:sp macro="" textlink="">
      <xdr:nvSpPr>
        <xdr:cNvPr id="941" name="n_2aveValue【公民館】&#10;一人当たり面積"/>
        <xdr:cNvSpPr txBox="1"/>
      </xdr:nvSpPr>
      <xdr:spPr>
        <a:xfrm>
          <a:off x="20199427"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1540</xdr:rowOff>
    </xdr:from>
    <xdr:ext cx="469744" cy="259045"/>
    <xdr:sp macro="" textlink="">
      <xdr:nvSpPr>
        <xdr:cNvPr id="942" name="n_3aveValue【公民館】&#10;一人当たり面積"/>
        <xdr:cNvSpPr txBox="1"/>
      </xdr:nvSpPr>
      <xdr:spPr>
        <a:xfrm>
          <a:off x="19310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161562</xdr:rowOff>
    </xdr:from>
    <xdr:ext cx="469744" cy="259045"/>
    <xdr:sp macro="" textlink="">
      <xdr:nvSpPr>
        <xdr:cNvPr id="943" name="n_4aveValue【公民館】&#10;一人当たり面積"/>
        <xdr:cNvSpPr txBox="1"/>
      </xdr:nvSpPr>
      <xdr:spPr>
        <a:xfrm>
          <a:off x="18421427" y="1833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168673</xdr:rowOff>
    </xdr:from>
    <xdr:ext cx="469744" cy="259045"/>
    <xdr:sp macro="" textlink="">
      <xdr:nvSpPr>
        <xdr:cNvPr id="944" name="n_1mainValue【公民館】&#10;一人当たり面積"/>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38371</xdr:rowOff>
    </xdr:from>
    <xdr:ext cx="469744" cy="259045"/>
    <xdr:sp macro="" textlink="">
      <xdr:nvSpPr>
        <xdr:cNvPr id="945" name="n_2mainValue【公民館】&#10;一人当たり面積"/>
        <xdr:cNvSpPr txBox="1"/>
      </xdr:nvSpPr>
      <xdr:spPr>
        <a:xfrm>
          <a:off x="20199427" y="1786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45229</xdr:rowOff>
    </xdr:from>
    <xdr:ext cx="469744" cy="259045"/>
    <xdr:sp macro="" textlink="">
      <xdr:nvSpPr>
        <xdr:cNvPr id="946" name="n_3mainValue【公民館】&#10;一人当たり面積"/>
        <xdr:cNvSpPr txBox="1"/>
      </xdr:nvSpPr>
      <xdr:spPr>
        <a:xfrm>
          <a:off x="19310427" y="1787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72662</xdr:rowOff>
    </xdr:from>
    <xdr:ext cx="469744" cy="259045"/>
    <xdr:sp macro="" textlink="">
      <xdr:nvSpPr>
        <xdr:cNvPr id="947" name="n_4mainValue【公民館】&#10;一人当たり面積"/>
        <xdr:cNvSpPr txBox="1"/>
      </xdr:nvSpPr>
      <xdr:spPr>
        <a:xfrm>
          <a:off x="18421427" y="179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effectLst/>
              <a:latin typeface="Century" panose="02040604050505020304" pitchFamily="18" charset="0"/>
              <a:ea typeface="ＭＳ 明朝" panose="02020609040205080304" pitchFamily="17" charset="-128"/>
              <a:cs typeface="Times New Roman" panose="02020603050405020304" pitchFamily="18" charset="0"/>
            </a:rPr>
            <a:t>　</a:t>
          </a:r>
          <a:r>
            <a:rPr lang="ja-JP" altLang="ja-JP" sz="1400">
              <a:effectLst/>
              <a:latin typeface="Century" panose="02040604050505020304" pitchFamily="18" charset="0"/>
              <a:ea typeface="ＭＳ 明朝" panose="02020609040205080304" pitchFamily="17" charset="-128"/>
              <a:cs typeface="Times New Roman" panose="02020603050405020304" pitchFamily="18" charset="0"/>
            </a:rPr>
            <a:t>類似団体平均値と比較して、特に有形固定資産減価償却率が高くなっている施設は、公営住宅、児童館であり、特に低くなっている施設は、学校施設、道路、公民館である。公営住宅については、多くの施設が昭和</a:t>
          </a:r>
          <a:r>
            <a:rPr lang="en-US" altLang="ja-JP" sz="1400">
              <a:effectLst/>
              <a:latin typeface="Century" panose="02040604050505020304" pitchFamily="18" charset="0"/>
              <a:ea typeface="ＭＳ 明朝" panose="02020609040205080304" pitchFamily="17" charset="-128"/>
              <a:cs typeface="Times New Roman" panose="02020603050405020304" pitchFamily="18" charset="0"/>
            </a:rPr>
            <a:t>40</a:t>
          </a:r>
          <a:r>
            <a:rPr lang="ja-JP" altLang="ja-JP" sz="1400">
              <a:effectLst/>
              <a:latin typeface="Century" panose="02040604050505020304" pitchFamily="18" charset="0"/>
              <a:ea typeface="ＭＳ 明朝" panose="02020609040205080304" pitchFamily="17" charset="-128"/>
              <a:cs typeface="Times New Roman" panose="02020603050405020304" pitchFamily="18" charset="0"/>
            </a:rPr>
            <a:t>年代までに建設されており、耐用年数である</a:t>
          </a:r>
          <a:r>
            <a:rPr lang="en-US" altLang="ja-JP" sz="1400">
              <a:effectLst/>
              <a:latin typeface="Century" panose="02040604050505020304" pitchFamily="18" charset="0"/>
              <a:ea typeface="ＭＳ 明朝" panose="02020609040205080304" pitchFamily="17" charset="-128"/>
              <a:cs typeface="Times New Roman" panose="02020603050405020304" pitchFamily="18" charset="0"/>
            </a:rPr>
            <a:t>47</a:t>
          </a:r>
          <a:r>
            <a:rPr lang="ja-JP" altLang="ja-JP" sz="1400">
              <a:effectLst/>
              <a:latin typeface="Century" panose="02040604050505020304" pitchFamily="18" charset="0"/>
              <a:ea typeface="ＭＳ 明朝" panose="02020609040205080304" pitchFamily="17" charset="-128"/>
              <a:cs typeface="Times New Roman" panose="02020603050405020304" pitchFamily="18" charset="0"/>
            </a:rPr>
            <a:t>年（構造により</a:t>
          </a:r>
          <a:r>
            <a:rPr lang="en-US" altLang="ja-JP" sz="1400">
              <a:effectLst/>
              <a:latin typeface="Century" panose="02040604050505020304" pitchFamily="18" charset="0"/>
              <a:ea typeface="ＭＳ 明朝" panose="02020609040205080304" pitchFamily="17" charset="-128"/>
              <a:cs typeface="Times New Roman" panose="02020603050405020304" pitchFamily="18" charset="0"/>
            </a:rPr>
            <a:t>38</a:t>
          </a:r>
          <a:r>
            <a:rPr lang="ja-JP" altLang="ja-JP" sz="1400">
              <a:effectLst/>
              <a:latin typeface="Century" panose="02040604050505020304" pitchFamily="18" charset="0"/>
              <a:ea typeface="ＭＳ 明朝" panose="02020609040205080304" pitchFamily="17" charset="-128"/>
              <a:cs typeface="Times New Roman" panose="02020603050405020304" pitchFamily="18" charset="0"/>
            </a:rPr>
            <a:t>年）を大幅に経過しているか経過しつつあり、また、施設の計画的な統廃合が進んでいないことにより一人当たりの面積についても類似団体平均値と比較して大きい状況にある。学校施設は、川之江小学校や三島東中学校、新宮小中学校の建替え、妻鳥小学校や松柏小学校、関川小学校及び三島南中学校などの増改築を計画的に行った結果として、有形固定資産減価償却率は類似団体平均値と比較して</a:t>
          </a:r>
          <a:r>
            <a:rPr lang="en-US" altLang="ja-JP" sz="1400">
              <a:effectLst/>
              <a:latin typeface="Century" panose="02040604050505020304" pitchFamily="18" charset="0"/>
              <a:ea typeface="ＭＳ 明朝" panose="02020609040205080304" pitchFamily="17" charset="-128"/>
              <a:cs typeface="Times New Roman" panose="02020603050405020304" pitchFamily="18" charset="0"/>
            </a:rPr>
            <a:t>17.4%</a:t>
          </a:r>
          <a:r>
            <a:rPr lang="ja-JP" altLang="ja-JP" sz="1400">
              <a:effectLst/>
              <a:latin typeface="Century" panose="02040604050505020304" pitchFamily="18" charset="0"/>
              <a:ea typeface="ＭＳ 明朝" panose="02020609040205080304" pitchFamily="17" charset="-128"/>
              <a:cs typeface="Times New Roman" panose="02020603050405020304" pitchFamily="18" charset="0"/>
            </a:rPr>
            <a:t>低くなっている。道路については、市単道路改良事業や街路事業を計画的に進めている結果として、有形固定資産減価償却率は</a:t>
          </a:r>
          <a:r>
            <a:rPr lang="en-US" altLang="ja-JP" sz="1400">
              <a:effectLst/>
              <a:latin typeface="Century" panose="02040604050505020304" pitchFamily="18" charset="0"/>
              <a:ea typeface="ＭＳ 明朝" panose="02020609040205080304" pitchFamily="17" charset="-128"/>
              <a:cs typeface="Times New Roman" panose="02020603050405020304" pitchFamily="18" charset="0"/>
            </a:rPr>
            <a:t>48.6%</a:t>
          </a:r>
          <a:r>
            <a:rPr lang="ja-JP" altLang="ja-JP" sz="1400">
              <a:effectLst/>
              <a:latin typeface="Century" panose="02040604050505020304" pitchFamily="18" charset="0"/>
              <a:ea typeface="ＭＳ 明朝" panose="02020609040205080304" pitchFamily="17" charset="-128"/>
              <a:cs typeface="Times New Roman" panose="02020603050405020304" pitchFamily="18" charset="0"/>
            </a:rPr>
            <a:t>と、類似団体平均値と比較して</a:t>
          </a:r>
          <a:r>
            <a:rPr lang="en-US" altLang="ja-JP" sz="1400">
              <a:effectLst/>
              <a:latin typeface="Century" panose="02040604050505020304" pitchFamily="18" charset="0"/>
              <a:ea typeface="ＭＳ 明朝" panose="02020609040205080304" pitchFamily="17" charset="-128"/>
              <a:cs typeface="Times New Roman" panose="02020603050405020304" pitchFamily="18" charset="0"/>
            </a:rPr>
            <a:t>12.4</a:t>
          </a:r>
          <a:r>
            <a:rPr lang="ja-JP" altLang="ja-JP" sz="1400">
              <a:effectLst/>
              <a:latin typeface="Century" panose="02040604050505020304" pitchFamily="18" charset="0"/>
              <a:ea typeface="ＭＳ 明朝" panose="02020609040205080304" pitchFamily="17" charset="-128"/>
              <a:cs typeface="Times New Roman" panose="02020603050405020304" pitchFamily="18" charset="0"/>
            </a:rPr>
            <a:t>％低くなっている。その他、認定こども園、児童館、公民館等の施設については昨年と比して概ね同様の率となっている。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85,450
84,485
421.24
50,799,930
47,265,350
3,223,164
24,483,751
60,797,086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xdr:cNvSpPr txBox="1"/>
      </xdr:nvSpPr>
      <xdr:spPr>
        <a:xfrm>
          <a:off x="4673600" y="621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27033</xdr:rowOff>
    </xdr:from>
    <xdr:to>
      <xdr:col>24</xdr:col>
      <xdr:colOff>114300</xdr:colOff>
      <xdr:row>38</xdr:row>
      <xdr:rowOff>128633</xdr:rowOff>
    </xdr:to>
    <xdr:sp macro="" textlink="">
      <xdr:nvSpPr>
        <xdr:cNvPr id="74" name="楕円 73"/>
        <xdr:cNvSpPr/>
      </xdr:nvSpPr>
      <xdr:spPr>
        <a:xfrm>
          <a:off x="45847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5460</xdr:rowOff>
    </xdr:from>
    <xdr:ext cx="405111" cy="259045"/>
    <xdr:sp macro="" textlink="">
      <xdr:nvSpPr>
        <xdr:cNvPr id="75" name="【図書館】&#10;有形固定資産減価償却率該当値テキスト"/>
        <xdr:cNvSpPr txBox="1"/>
      </xdr:nvSpPr>
      <xdr:spPr>
        <a:xfrm>
          <a:off x="4673600"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159294</xdr:rowOff>
    </xdr:from>
    <xdr:to>
      <xdr:col>20</xdr:col>
      <xdr:colOff>38100</xdr:colOff>
      <xdr:row>38</xdr:row>
      <xdr:rowOff>89444</xdr:rowOff>
    </xdr:to>
    <xdr:sp macro="" textlink="">
      <xdr:nvSpPr>
        <xdr:cNvPr id="76" name="楕円 75"/>
        <xdr:cNvSpPr/>
      </xdr:nvSpPr>
      <xdr:spPr>
        <a:xfrm>
          <a:off x="3746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38644</xdr:rowOff>
    </xdr:from>
    <xdr:to>
      <xdr:col>24</xdr:col>
      <xdr:colOff>63500</xdr:colOff>
      <xdr:row>38</xdr:row>
      <xdr:rowOff>77833</xdr:rowOff>
    </xdr:to>
    <xdr:cxnSp macro="">
      <xdr:nvCxnSpPr>
        <xdr:cNvPr id="77" name="直線コネクタ 76"/>
        <xdr:cNvCxnSpPr/>
      </xdr:nvCxnSpPr>
      <xdr:spPr>
        <a:xfrm>
          <a:off x="3797300" y="655374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120106</xdr:rowOff>
    </xdr:from>
    <xdr:to>
      <xdr:col>15</xdr:col>
      <xdr:colOff>101600</xdr:colOff>
      <xdr:row>38</xdr:row>
      <xdr:rowOff>50256</xdr:rowOff>
    </xdr:to>
    <xdr:sp macro="" textlink="">
      <xdr:nvSpPr>
        <xdr:cNvPr id="78" name="楕円 77"/>
        <xdr:cNvSpPr/>
      </xdr:nvSpPr>
      <xdr:spPr>
        <a:xfrm>
          <a:off x="2857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170906</xdr:rowOff>
    </xdr:from>
    <xdr:to>
      <xdr:col>19</xdr:col>
      <xdr:colOff>177800</xdr:colOff>
      <xdr:row>38</xdr:row>
      <xdr:rowOff>38644</xdr:rowOff>
    </xdr:to>
    <xdr:cxnSp macro="">
      <xdr:nvCxnSpPr>
        <xdr:cNvPr id="79" name="直線コネクタ 78"/>
        <xdr:cNvCxnSpPr/>
      </xdr:nvCxnSpPr>
      <xdr:spPr>
        <a:xfrm>
          <a:off x="2908300" y="651455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80917</xdr:rowOff>
    </xdr:from>
    <xdr:to>
      <xdr:col>10</xdr:col>
      <xdr:colOff>165100</xdr:colOff>
      <xdr:row>38</xdr:row>
      <xdr:rowOff>11068</xdr:rowOff>
    </xdr:to>
    <xdr:sp macro="" textlink="">
      <xdr:nvSpPr>
        <xdr:cNvPr id="80" name="楕円 79"/>
        <xdr:cNvSpPr/>
      </xdr:nvSpPr>
      <xdr:spPr>
        <a:xfrm>
          <a:off x="1968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131717</xdr:rowOff>
    </xdr:from>
    <xdr:to>
      <xdr:col>15</xdr:col>
      <xdr:colOff>50800</xdr:colOff>
      <xdr:row>37</xdr:row>
      <xdr:rowOff>170906</xdr:rowOff>
    </xdr:to>
    <xdr:cxnSp macro="">
      <xdr:nvCxnSpPr>
        <xdr:cNvPr id="81" name="直線コネクタ 80"/>
        <xdr:cNvCxnSpPr/>
      </xdr:nvCxnSpPr>
      <xdr:spPr>
        <a:xfrm>
          <a:off x="2019300" y="647536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41728</xdr:rowOff>
    </xdr:from>
    <xdr:to>
      <xdr:col>6</xdr:col>
      <xdr:colOff>38100</xdr:colOff>
      <xdr:row>37</xdr:row>
      <xdr:rowOff>143328</xdr:rowOff>
    </xdr:to>
    <xdr:sp macro="" textlink="">
      <xdr:nvSpPr>
        <xdr:cNvPr id="82" name="楕円 81"/>
        <xdr:cNvSpPr/>
      </xdr:nvSpPr>
      <xdr:spPr>
        <a:xfrm>
          <a:off x="1079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92528</xdr:rowOff>
    </xdr:from>
    <xdr:to>
      <xdr:col>10</xdr:col>
      <xdr:colOff>114300</xdr:colOff>
      <xdr:row>37</xdr:row>
      <xdr:rowOff>131717</xdr:rowOff>
    </xdr:to>
    <xdr:cxnSp macro="">
      <xdr:nvCxnSpPr>
        <xdr:cNvPr id="83" name="直線コネクタ 82"/>
        <xdr:cNvCxnSpPr/>
      </xdr:nvCxnSpPr>
      <xdr:spPr>
        <a:xfrm>
          <a:off x="1130300" y="643617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80571</xdr:rowOff>
    </xdr:from>
    <xdr:ext cx="405111" cy="259045"/>
    <xdr:sp macro="" textlink="">
      <xdr:nvSpPr>
        <xdr:cNvPr id="88" name="n_1mainValue【図書館】&#10;有形固定資産減価償却率"/>
        <xdr:cNvSpPr txBox="1"/>
      </xdr:nvSpPr>
      <xdr:spPr>
        <a:xfrm>
          <a:off x="35820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41383</xdr:rowOff>
    </xdr:from>
    <xdr:ext cx="405111" cy="259045"/>
    <xdr:sp macro="" textlink="">
      <xdr:nvSpPr>
        <xdr:cNvPr id="89" name="n_2mainValue【図書館】&#10;有形固定資産減価償却率"/>
        <xdr:cNvSpPr txBox="1"/>
      </xdr:nvSpPr>
      <xdr:spPr>
        <a:xfrm>
          <a:off x="2705744" y="655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2194</xdr:rowOff>
    </xdr:from>
    <xdr:ext cx="405111" cy="259045"/>
    <xdr:sp macro="" textlink="">
      <xdr:nvSpPr>
        <xdr:cNvPr id="90" name="n_3mainValue【図書館】&#10;有形固定資産減価償却率"/>
        <xdr:cNvSpPr txBox="1"/>
      </xdr:nvSpPr>
      <xdr:spPr>
        <a:xfrm>
          <a:off x="18167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134455</xdr:rowOff>
    </xdr:from>
    <xdr:ext cx="405111" cy="259045"/>
    <xdr:sp macro="" textlink="">
      <xdr:nvSpPr>
        <xdr:cNvPr id="91" name="n_4mainValue【図書館】&#10;有形固定資産減価償却率"/>
        <xdr:cNvSpPr txBox="1"/>
      </xdr:nvSpPr>
      <xdr:spPr>
        <a:xfrm>
          <a:off x="927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158750</xdr:rowOff>
    </xdr:from>
    <xdr:to>
      <xdr:col>55</xdr:col>
      <xdr:colOff>50800</xdr:colOff>
      <xdr:row>38</xdr:row>
      <xdr:rowOff>88900</xdr:rowOff>
    </xdr:to>
    <xdr:sp macro="" textlink="">
      <xdr:nvSpPr>
        <xdr:cNvPr id="131" name="楕円 130"/>
        <xdr:cNvSpPr/>
      </xdr:nvSpPr>
      <xdr:spPr>
        <a:xfrm>
          <a:off x="10426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10177</xdr:rowOff>
    </xdr:from>
    <xdr:ext cx="469744" cy="259045"/>
    <xdr:sp macro="" textlink="">
      <xdr:nvSpPr>
        <xdr:cNvPr id="132" name="【図書館】&#10;一人当たり面積該当値テキスト"/>
        <xdr:cNvSpPr txBox="1"/>
      </xdr:nvSpPr>
      <xdr:spPr>
        <a:xfrm>
          <a:off x="10515600"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0</xdr:rowOff>
    </xdr:from>
    <xdr:to>
      <xdr:col>50</xdr:col>
      <xdr:colOff>165100</xdr:colOff>
      <xdr:row>38</xdr:row>
      <xdr:rowOff>101600</xdr:rowOff>
    </xdr:to>
    <xdr:sp macro="" textlink="">
      <xdr:nvSpPr>
        <xdr:cNvPr id="133" name="楕円 132"/>
        <xdr:cNvSpPr/>
      </xdr:nvSpPr>
      <xdr:spPr>
        <a:xfrm>
          <a:off x="9588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38100</xdr:rowOff>
    </xdr:from>
    <xdr:to>
      <xdr:col>55</xdr:col>
      <xdr:colOff>0</xdr:colOff>
      <xdr:row>38</xdr:row>
      <xdr:rowOff>50800</xdr:rowOff>
    </xdr:to>
    <xdr:cxnSp macro="">
      <xdr:nvCxnSpPr>
        <xdr:cNvPr id="134" name="直線コネクタ 133"/>
        <xdr:cNvCxnSpPr/>
      </xdr:nvCxnSpPr>
      <xdr:spPr>
        <a:xfrm flipV="1">
          <a:off x="9639300" y="6553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0</xdr:rowOff>
    </xdr:from>
    <xdr:to>
      <xdr:col>46</xdr:col>
      <xdr:colOff>38100</xdr:colOff>
      <xdr:row>38</xdr:row>
      <xdr:rowOff>101600</xdr:rowOff>
    </xdr:to>
    <xdr:sp macro="" textlink="">
      <xdr:nvSpPr>
        <xdr:cNvPr id="135" name="楕円 134"/>
        <xdr:cNvSpPr/>
      </xdr:nvSpPr>
      <xdr:spPr>
        <a:xfrm>
          <a:off x="8699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50800</xdr:rowOff>
    </xdr:from>
    <xdr:to>
      <xdr:col>50</xdr:col>
      <xdr:colOff>114300</xdr:colOff>
      <xdr:row>38</xdr:row>
      <xdr:rowOff>50800</xdr:rowOff>
    </xdr:to>
    <xdr:cxnSp macro="">
      <xdr:nvCxnSpPr>
        <xdr:cNvPr id="136" name="直線コネクタ 135"/>
        <xdr:cNvCxnSpPr/>
      </xdr:nvCxnSpPr>
      <xdr:spPr>
        <a:xfrm>
          <a:off x="8750300" y="656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12700</xdr:rowOff>
    </xdr:from>
    <xdr:to>
      <xdr:col>41</xdr:col>
      <xdr:colOff>101600</xdr:colOff>
      <xdr:row>38</xdr:row>
      <xdr:rowOff>114300</xdr:rowOff>
    </xdr:to>
    <xdr:sp macro="" textlink="">
      <xdr:nvSpPr>
        <xdr:cNvPr id="137" name="楕円 136"/>
        <xdr:cNvSpPr/>
      </xdr:nvSpPr>
      <xdr:spPr>
        <a:xfrm>
          <a:off x="7810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50800</xdr:rowOff>
    </xdr:from>
    <xdr:to>
      <xdr:col>45</xdr:col>
      <xdr:colOff>177800</xdr:colOff>
      <xdr:row>38</xdr:row>
      <xdr:rowOff>63500</xdr:rowOff>
    </xdr:to>
    <xdr:cxnSp macro="">
      <xdr:nvCxnSpPr>
        <xdr:cNvPr id="138" name="直線コネクタ 137"/>
        <xdr:cNvCxnSpPr/>
      </xdr:nvCxnSpPr>
      <xdr:spPr>
        <a:xfrm flipV="1">
          <a:off x="7861300" y="6565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12700</xdr:rowOff>
    </xdr:from>
    <xdr:to>
      <xdr:col>36</xdr:col>
      <xdr:colOff>165100</xdr:colOff>
      <xdr:row>38</xdr:row>
      <xdr:rowOff>114300</xdr:rowOff>
    </xdr:to>
    <xdr:sp macro="" textlink="">
      <xdr:nvSpPr>
        <xdr:cNvPr id="139" name="楕円 138"/>
        <xdr:cNvSpPr/>
      </xdr:nvSpPr>
      <xdr:spPr>
        <a:xfrm>
          <a:off x="6921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63500</xdr:rowOff>
    </xdr:from>
    <xdr:to>
      <xdr:col>41</xdr:col>
      <xdr:colOff>50800</xdr:colOff>
      <xdr:row>38</xdr:row>
      <xdr:rowOff>63500</xdr:rowOff>
    </xdr:to>
    <xdr:cxnSp macro="">
      <xdr:nvCxnSpPr>
        <xdr:cNvPr id="140" name="直線コネクタ 139"/>
        <xdr:cNvCxnSpPr/>
      </xdr:nvCxnSpPr>
      <xdr:spPr>
        <a:xfrm>
          <a:off x="6972300" y="657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43" name="n_3ave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4" name="n_4aveValue【図書館】&#10;一人当たり面積"/>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118127</xdr:rowOff>
    </xdr:from>
    <xdr:ext cx="469744" cy="259045"/>
    <xdr:sp macro="" textlink="">
      <xdr:nvSpPr>
        <xdr:cNvPr id="145" name="n_1mainValue【図書館】&#10;一人当たり面積"/>
        <xdr:cNvSpPr txBox="1"/>
      </xdr:nvSpPr>
      <xdr:spPr>
        <a:xfrm>
          <a:off x="93917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118127</xdr:rowOff>
    </xdr:from>
    <xdr:ext cx="469744" cy="259045"/>
    <xdr:sp macro="" textlink="">
      <xdr:nvSpPr>
        <xdr:cNvPr id="146" name="n_2mainValue【図書館】&#10;一人当たり面積"/>
        <xdr:cNvSpPr txBox="1"/>
      </xdr:nvSpPr>
      <xdr:spPr>
        <a:xfrm>
          <a:off x="85154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130827</xdr:rowOff>
    </xdr:from>
    <xdr:ext cx="469744" cy="259045"/>
    <xdr:sp macro="" textlink="">
      <xdr:nvSpPr>
        <xdr:cNvPr id="147" name="n_3mainValue【図書館】&#10;一人当たり面積"/>
        <xdr:cNvSpPr txBox="1"/>
      </xdr:nvSpPr>
      <xdr:spPr>
        <a:xfrm>
          <a:off x="7626427"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130827</xdr:rowOff>
    </xdr:from>
    <xdr:ext cx="469744" cy="259045"/>
    <xdr:sp macro="" textlink="">
      <xdr:nvSpPr>
        <xdr:cNvPr id="148" name="n_4mainValue【図書館】&#10;一人当たり面積"/>
        <xdr:cNvSpPr txBox="1"/>
      </xdr:nvSpPr>
      <xdr:spPr>
        <a:xfrm>
          <a:off x="6737427"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9" name="【体育館・プール】&#10;有形固定資産減価償却率平均値テキスト"/>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70031</xdr:rowOff>
    </xdr:from>
    <xdr:to>
      <xdr:col>24</xdr:col>
      <xdr:colOff>114300</xdr:colOff>
      <xdr:row>62</xdr:row>
      <xdr:rowOff>181</xdr:rowOff>
    </xdr:to>
    <xdr:sp macro="" textlink="">
      <xdr:nvSpPr>
        <xdr:cNvPr id="190" name="楕円 189"/>
        <xdr:cNvSpPr/>
      </xdr:nvSpPr>
      <xdr:spPr>
        <a:xfrm>
          <a:off x="45847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48458</xdr:rowOff>
    </xdr:from>
    <xdr:ext cx="405111" cy="259045"/>
    <xdr:sp macro="" textlink="">
      <xdr:nvSpPr>
        <xdr:cNvPr id="191" name="【体育館・プール】&#10;有形固定資産減価償却率該当値テキスト"/>
        <xdr:cNvSpPr txBox="1"/>
      </xdr:nvSpPr>
      <xdr:spPr>
        <a:xfrm>
          <a:off x="4673600"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39007</xdr:rowOff>
    </xdr:from>
    <xdr:to>
      <xdr:col>20</xdr:col>
      <xdr:colOff>38100</xdr:colOff>
      <xdr:row>61</xdr:row>
      <xdr:rowOff>140607</xdr:rowOff>
    </xdr:to>
    <xdr:sp macro="" textlink="">
      <xdr:nvSpPr>
        <xdr:cNvPr id="192" name="楕円 191"/>
        <xdr:cNvSpPr/>
      </xdr:nvSpPr>
      <xdr:spPr>
        <a:xfrm>
          <a:off x="3746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89807</xdr:rowOff>
    </xdr:from>
    <xdr:to>
      <xdr:col>24</xdr:col>
      <xdr:colOff>63500</xdr:colOff>
      <xdr:row>61</xdr:row>
      <xdr:rowOff>120831</xdr:rowOff>
    </xdr:to>
    <xdr:cxnSp macro="">
      <xdr:nvCxnSpPr>
        <xdr:cNvPr id="193" name="直線コネクタ 192"/>
        <xdr:cNvCxnSpPr/>
      </xdr:nvCxnSpPr>
      <xdr:spPr>
        <a:xfrm>
          <a:off x="3797300" y="1054825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1451</xdr:rowOff>
    </xdr:from>
    <xdr:to>
      <xdr:col>15</xdr:col>
      <xdr:colOff>101600</xdr:colOff>
      <xdr:row>61</xdr:row>
      <xdr:rowOff>103051</xdr:rowOff>
    </xdr:to>
    <xdr:sp macro="" textlink="">
      <xdr:nvSpPr>
        <xdr:cNvPr id="194" name="楕円 193"/>
        <xdr:cNvSpPr/>
      </xdr:nvSpPr>
      <xdr:spPr>
        <a:xfrm>
          <a:off x="28575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52251</xdr:rowOff>
    </xdr:from>
    <xdr:to>
      <xdr:col>19</xdr:col>
      <xdr:colOff>177800</xdr:colOff>
      <xdr:row>61</xdr:row>
      <xdr:rowOff>89807</xdr:rowOff>
    </xdr:to>
    <xdr:cxnSp macro="">
      <xdr:nvCxnSpPr>
        <xdr:cNvPr id="195" name="直線コネクタ 194"/>
        <xdr:cNvCxnSpPr/>
      </xdr:nvCxnSpPr>
      <xdr:spPr>
        <a:xfrm>
          <a:off x="2908300" y="1051070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136978</xdr:rowOff>
    </xdr:from>
    <xdr:to>
      <xdr:col>10</xdr:col>
      <xdr:colOff>165100</xdr:colOff>
      <xdr:row>61</xdr:row>
      <xdr:rowOff>67128</xdr:rowOff>
    </xdr:to>
    <xdr:sp macro="" textlink="">
      <xdr:nvSpPr>
        <xdr:cNvPr id="196" name="楕円 195"/>
        <xdr:cNvSpPr/>
      </xdr:nvSpPr>
      <xdr:spPr>
        <a:xfrm>
          <a:off x="19685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16328</xdr:rowOff>
    </xdr:from>
    <xdr:to>
      <xdr:col>15</xdr:col>
      <xdr:colOff>50800</xdr:colOff>
      <xdr:row>61</xdr:row>
      <xdr:rowOff>52251</xdr:rowOff>
    </xdr:to>
    <xdr:cxnSp macro="">
      <xdr:nvCxnSpPr>
        <xdr:cNvPr id="197" name="直線コネクタ 196"/>
        <xdr:cNvCxnSpPr/>
      </xdr:nvCxnSpPr>
      <xdr:spPr>
        <a:xfrm>
          <a:off x="2019300" y="1047477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101056</xdr:rowOff>
    </xdr:from>
    <xdr:to>
      <xdr:col>6</xdr:col>
      <xdr:colOff>38100</xdr:colOff>
      <xdr:row>61</xdr:row>
      <xdr:rowOff>31206</xdr:rowOff>
    </xdr:to>
    <xdr:sp macro="" textlink="">
      <xdr:nvSpPr>
        <xdr:cNvPr id="198" name="楕円 197"/>
        <xdr:cNvSpPr/>
      </xdr:nvSpPr>
      <xdr:spPr>
        <a:xfrm>
          <a:off x="1079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151856</xdr:rowOff>
    </xdr:from>
    <xdr:to>
      <xdr:col>10</xdr:col>
      <xdr:colOff>114300</xdr:colOff>
      <xdr:row>61</xdr:row>
      <xdr:rowOff>16328</xdr:rowOff>
    </xdr:to>
    <xdr:cxnSp macro="">
      <xdr:nvCxnSpPr>
        <xdr:cNvPr id="199" name="直線コネクタ 198"/>
        <xdr:cNvCxnSpPr/>
      </xdr:nvCxnSpPr>
      <xdr:spPr>
        <a:xfrm>
          <a:off x="1130300" y="1043885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200" name="n_1aveValue【体育館・プール】&#10;有形固定資産減価償却率"/>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201" name="n_2aveValue【体育館・プール】&#10;有形固定資産減価償却率"/>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2" name="n_3aveValue【体育館・プー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38661</xdr:rowOff>
    </xdr:from>
    <xdr:ext cx="405111" cy="259045"/>
    <xdr:sp macro="" textlink="">
      <xdr:nvSpPr>
        <xdr:cNvPr id="203" name="n_4aveValue【体育館・プール】&#10;有形固定資産減価償却率"/>
        <xdr:cNvSpPr txBox="1"/>
      </xdr:nvSpPr>
      <xdr:spPr>
        <a:xfrm>
          <a:off x="927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131734</xdr:rowOff>
    </xdr:from>
    <xdr:ext cx="405111" cy="259045"/>
    <xdr:sp macro="" textlink="">
      <xdr:nvSpPr>
        <xdr:cNvPr id="204" name="n_1mainValue【体育館・プール】&#10;有形固定資産減価償却率"/>
        <xdr:cNvSpPr txBox="1"/>
      </xdr:nvSpPr>
      <xdr:spPr>
        <a:xfrm>
          <a:off x="3582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94178</xdr:rowOff>
    </xdr:from>
    <xdr:ext cx="405111" cy="259045"/>
    <xdr:sp macro="" textlink="">
      <xdr:nvSpPr>
        <xdr:cNvPr id="205" name="n_2mainValue【体育館・プール】&#10;有形固定資産減価償却率"/>
        <xdr:cNvSpPr txBox="1"/>
      </xdr:nvSpPr>
      <xdr:spPr>
        <a:xfrm>
          <a:off x="2705744"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58255</xdr:rowOff>
    </xdr:from>
    <xdr:ext cx="405111" cy="259045"/>
    <xdr:sp macro="" textlink="">
      <xdr:nvSpPr>
        <xdr:cNvPr id="206" name="n_3mainValue【体育館・プール】&#10;有形固定資産減価償却率"/>
        <xdr:cNvSpPr txBox="1"/>
      </xdr:nvSpPr>
      <xdr:spPr>
        <a:xfrm>
          <a:off x="18167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47733</xdr:rowOff>
    </xdr:from>
    <xdr:ext cx="405111" cy="259045"/>
    <xdr:sp macro="" textlink="">
      <xdr:nvSpPr>
        <xdr:cNvPr id="207" name="n_4mainValue【体育館・プール】&#10;有形固定資産減価償却率"/>
        <xdr:cNvSpPr txBox="1"/>
      </xdr:nvSpPr>
      <xdr:spPr>
        <a:xfrm>
          <a:off x="927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3827</xdr:rowOff>
    </xdr:from>
    <xdr:ext cx="469744" cy="259045"/>
    <xdr:sp macro="" textlink="">
      <xdr:nvSpPr>
        <xdr:cNvPr id="236" name="【体育館・プール】&#10;一人当たり面積平均値テキスト"/>
        <xdr:cNvSpPr txBox="1"/>
      </xdr:nvSpPr>
      <xdr:spPr>
        <a:xfrm>
          <a:off x="10515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21590</xdr:rowOff>
    </xdr:from>
    <xdr:to>
      <xdr:col>55</xdr:col>
      <xdr:colOff>50800</xdr:colOff>
      <xdr:row>61</xdr:row>
      <xdr:rowOff>123190</xdr:rowOff>
    </xdr:to>
    <xdr:sp macro="" textlink="">
      <xdr:nvSpPr>
        <xdr:cNvPr id="247" name="楕円 246"/>
        <xdr:cNvSpPr/>
      </xdr:nvSpPr>
      <xdr:spPr>
        <a:xfrm>
          <a:off x="104267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44467</xdr:rowOff>
    </xdr:from>
    <xdr:ext cx="469744" cy="259045"/>
    <xdr:sp macro="" textlink="">
      <xdr:nvSpPr>
        <xdr:cNvPr id="248" name="【体育館・プール】&#10;一人当たり面積該当値テキスト"/>
        <xdr:cNvSpPr txBox="1"/>
      </xdr:nvSpPr>
      <xdr:spPr>
        <a:xfrm>
          <a:off x="10515600"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27305</xdr:rowOff>
    </xdr:from>
    <xdr:to>
      <xdr:col>50</xdr:col>
      <xdr:colOff>165100</xdr:colOff>
      <xdr:row>61</xdr:row>
      <xdr:rowOff>128905</xdr:rowOff>
    </xdr:to>
    <xdr:sp macro="" textlink="">
      <xdr:nvSpPr>
        <xdr:cNvPr id="249" name="楕円 248"/>
        <xdr:cNvSpPr/>
      </xdr:nvSpPr>
      <xdr:spPr>
        <a:xfrm>
          <a:off x="9588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72390</xdr:rowOff>
    </xdr:from>
    <xdr:to>
      <xdr:col>55</xdr:col>
      <xdr:colOff>0</xdr:colOff>
      <xdr:row>61</xdr:row>
      <xdr:rowOff>78105</xdr:rowOff>
    </xdr:to>
    <xdr:cxnSp macro="">
      <xdr:nvCxnSpPr>
        <xdr:cNvPr id="250" name="直線コネクタ 249"/>
        <xdr:cNvCxnSpPr/>
      </xdr:nvCxnSpPr>
      <xdr:spPr>
        <a:xfrm flipV="1">
          <a:off x="9639300" y="1053084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33020</xdr:rowOff>
    </xdr:from>
    <xdr:to>
      <xdr:col>46</xdr:col>
      <xdr:colOff>38100</xdr:colOff>
      <xdr:row>61</xdr:row>
      <xdr:rowOff>134620</xdr:rowOff>
    </xdr:to>
    <xdr:sp macro="" textlink="">
      <xdr:nvSpPr>
        <xdr:cNvPr id="251" name="楕円 250"/>
        <xdr:cNvSpPr/>
      </xdr:nvSpPr>
      <xdr:spPr>
        <a:xfrm>
          <a:off x="8699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78105</xdr:rowOff>
    </xdr:from>
    <xdr:to>
      <xdr:col>50</xdr:col>
      <xdr:colOff>114300</xdr:colOff>
      <xdr:row>61</xdr:row>
      <xdr:rowOff>83820</xdr:rowOff>
    </xdr:to>
    <xdr:cxnSp macro="">
      <xdr:nvCxnSpPr>
        <xdr:cNvPr id="252" name="直線コネクタ 251"/>
        <xdr:cNvCxnSpPr/>
      </xdr:nvCxnSpPr>
      <xdr:spPr>
        <a:xfrm flipV="1">
          <a:off x="8750300" y="105365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40640</xdr:rowOff>
    </xdr:from>
    <xdr:to>
      <xdr:col>41</xdr:col>
      <xdr:colOff>101600</xdr:colOff>
      <xdr:row>61</xdr:row>
      <xdr:rowOff>142240</xdr:rowOff>
    </xdr:to>
    <xdr:sp macro="" textlink="">
      <xdr:nvSpPr>
        <xdr:cNvPr id="253" name="楕円 252"/>
        <xdr:cNvSpPr/>
      </xdr:nvSpPr>
      <xdr:spPr>
        <a:xfrm>
          <a:off x="7810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83820</xdr:rowOff>
    </xdr:from>
    <xdr:to>
      <xdr:col>45</xdr:col>
      <xdr:colOff>177800</xdr:colOff>
      <xdr:row>61</xdr:row>
      <xdr:rowOff>91440</xdr:rowOff>
    </xdr:to>
    <xdr:cxnSp macro="">
      <xdr:nvCxnSpPr>
        <xdr:cNvPr id="254" name="直線コネクタ 253"/>
        <xdr:cNvCxnSpPr/>
      </xdr:nvCxnSpPr>
      <xdr:spPr>
        <a:xfrm flipV="1">
          <a:off x="7861300" y="105422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44450</xdr:rowOff>
    </xdr:from>
    <xdr:to>
      <xdr:col>36</xdr:col>
      <xdr:colOff>165100</xdr:colOff>
      <xdr:row>61</xdr:row>
      <xdr:rowOff>146050</xdr:rowOff>
    </xdr:to>
    <xdr:sp macro="" textlink="">
      <xdr:nvSpPr>
        <xdr:cNvPr id="255" name="楕円 254"/>
        <xdr:cNvSpPr/>
      </xdr:nvSpPr>
      <xdr:spPr>
        <a:xfrm>
          <a:off x="6921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91440</xdr:rowOff>
    </xdr:from>
    <xdr:to>
      <xdr:col>41</xdr:col>
      <xdr:colOff>50800</xdr:colOff>
      <xdr:row>61</xdr:row>
      <xdr:rowOff>95250</xdr:rowOff>
    </xdr:to>
    <xdr:cxnSp macro="">
      <xdr:nvCxnSpPr>
        <xdr:cNvPr id="256" name="直線コネクタ 255"/>
        <xdr:cNvCxnSpPr/>
      </xdr:nvCxnSpPr>
      <xdr:spPr>
        <a:xfrm flipV="1">
          <a:off x="6972300" y="10549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104792</xdr:rowOff>
    </xdr:from>
    <xdr:ext cx="469744" cy="259045"/>
    <xdr:sp macro="" textlink="">
      <xdr:nvSpPr>
        <xdr:cNvPr id="257" name="n_1aveValue【体育館・プール】&#10;一人当たり面積"/>
        <xdr:cNvSpPr txBox="1"/>
      </xdr:nvSpPr>
      <xdr:spPr>
        <a:xfrm>
          <a:off x="93917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22877</xdr:rowOff>
    </xdr:from>
    <xdr:ext cx="469744" cy="259045"/>
    <xdr:sp macro="" textlink="">
      <xdr:nvSpPr>
        <xdr:cNvPr id="258" name="n_2aveValue【体育館・プール】&#10;一人当たり面積"/>
        <xdr:cNvSpPr txBox="1"/>
      </xdr:nvSpPr>
      <xdr:spPr>
        <a:xfrm>
          <a:off x="85154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24782</xdr:rowOff>
    </xdr:from>
    <xdr:ext cx="469744" cy="259045"/>
    <xdr:sp macro="" textlink="">
      <xdr:nvSpPr>
        <xdr:cNvPr id="259" name="n_3aveValue【体育館・プール】&#10;一人当たり面積"/>
        <xdr:cNvSpPr txBox="1"/>
      </xdr:nvSpPr>
      <xdr:spPr>
        <a:xfrm>
          <a:off x="7626427"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135272</xdr:rowOff>
    </xdr:from>
    <xdr:ext cx="469744" cy="259045"/>
    <xdr:sp macro="" textlink="">
      <xdr:nvSpPr>
        <xdr:cNvPr id="260" name="n_4aveValue【体育館・プール】&#10;一人当たり面積"/>
        <xdr:cNvSpPr txBox="1"/>
      </xdr:nvSpPr>
      <xdr:spPr>
        <a:xfrm>
          <a:off x="6737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145432</xdr:rowOff>
    </xdr:from>
    <xdr:ext cx="469744" cy="259045"/>
    <xdr:sp macro="" textlink="">
      <xdr:nvSpPr>
        <xdr:cNvPr id="261" name="n_1mainValue【体育館・プール】&#10;一人当たり面積"/>
        <xdr:cNvSpPr txBox="1"/>
      </xdr:nvSpPr>
      <xdr:spPr>
        <a:xfrm>
          <a:off x="9391727"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151147</xdr:rowOff>
    </xdr:from>
    <xdr:ext cx="469744" cy="259045"/>
    <xdr:sp macro="" textlink="">
      <xdr:nvSpPr>
        <xdr:cNvPr id="262" name="n_2mainValue【体育館・プール】&#10;一人当たり面積"/>
        <xdr:cNvSpPr txBox="1"/>
      </xdr:nvSpPr>
      <xdr:spPr>
        <a:xfrm>
          <a:off x="85154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263" name="n_3mainValue【体育館・プール】&#10;一人当たり面積"/>
        <xdr:cNvSpPr txBox="1"/>
      </xdr:nvSpPr>
      <xdr:spPr>
        <a:xfrm>
          <a:off x="7626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162577</xdr:rowOff>
    </xdr:from>
    <xdr:ext cx="469744" cy="259045"/>
    <xdr:sp macro="" textlink="">
      <xdr:nvSpPr>
        <xdr:cNvPr id="264" name="n_4mainValue【体育館・プール】&#10;一人当たり面積"/>
        <xdr:cNvSpPr txBox="1"/>
      </xdr:nvSpPr>
      <xdr:spPr>
        <a:xfrm>
          <a:off x="6737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33038</xdr:rowOff>
    </xdr:from>
    <xdr:ext cx="405111" cy="259045"/>
    <xdr:sp macro="" textlink="">
      <xdr:nvSpPr>
        <xdr:cNvPr id="294" name="【福祉施設】&#10;有形固定資産減価償却率平均値テキスト"/>
        <xdr:cNvSpPr txBox="1"/>
      </xdr:nvSpPr>
      <xdr:spPr>
        <a:xfrm>
          <a:off x="4673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305" name="楕円 304"/>
        <xdr:cNvSpPr/>
      </xdr:nvSpPr>
      <xdr:spPr>
        <a:xfrm>
          <a:off x="4584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160038</xdr:rowOff>
    </xdr:from>
    <xdr:ext cx="405111" cy="259045"/>
    <xdr:sp macro="" textlink="">
      <xdr:nvSpPr>
        <xdr:cNvPr id="306" name="【福祉施設】&#10;有形固定資産減価償却率該当値テキスト"/>
        <xdr:cNvSpPr txBox="1"/>
      </xdr:nvSpPr>
      <xdr:spPr>
        <a:xfrm>
          <a:off x="4673600"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141605</xdr:rowOff>
    </xdr:from>
    <xdr:to>
      <xdr:col>20</xdr:col>
      <xdr:colOff>38100</xdr:colOff>
      <xdr:row>82</xdr:row>
      <xdr:rowOff>71755</xdr:rowOff>
    </xdr:to>
    <xdr:sp macro="" textlink="">
      <xdr:nvSpPr>
        <xdr:cNvPr id="307" name="楕円 306"/>
        <xdr:cNvSpPr/>
      </xdr:nvSpPr>
      <xdr:spPr>
        <a:xfrm>
          <a:off x="3746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20955</xdr:rowOff>
    </xdr:from>
    <xdr:to>
      <xdr:col>24</xdr:col>
      <xdr:colOff>63500</xdr:colOff>
      <xdr:row>82</xdr:row>
      <xdr:rowOff>60961</xdr:rowOff>
    </xdr:to>
    <xdr:cxnSp macro="">
      <xdr:nvCxnSpPr>
        <xdr:cNvPr id="308" name="直線コネクタ 307"/>
        <xdr:cNvCxnSpPr/>
      </xdr:nvCxnSpPr>
      <xdr:spPr>
        <a:xfrm>
          <a:off x="3797300" y="1407985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99695</xdr:rowOff>
    </xdr:from>
    <xdr:to>
      <xdr:col>15</xdr:col>
      <xdr:colOff>101600</xdr:colOff>
      <xdr:row>82</xdr:row>
      <xdr:rowOff>29845</xdr:rowOff>
    </xdr:to>
    <xdr:sp macro="" textlink="">
      <xdr:nvSpPr>
        <xdr:cNvPr id="309" name="楕円 308"/>
        <xdr:cNvSpPr/>
      </xdr:nvSpPr>
      <xdr:spPr>
        <a:xfrm>
          <a:off x="2857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150495</xdr:rowOff>
    </xdr:from>
    <xdr:to>
      <xdr:col>19</xdr:col>
      <xdr:colOff>177800</xdr:colOff>
      <xdr:row>82</xdr:row>
      <xdr:rowOff>20955</xdr:rowOff>
    </xdr:to>
    <xdr:cxnSp macro="">
      <xdr:nvCxnSpPr>
        <xdr:cNvPr id="310" name="直線コネクタ 309"/>
        <xdr:cNvCxnSpPr/>
      </xdr:nvCxnSpPr>
      <xdr:spPr>
        <a:xfrm>
          <a:off x="2908300" y="140379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59689</xdr:rowOff>
    </xdr:from>
    <xdr:to>
      <xdr:col>10</xdr:col>
      <xdr:colOff>165100</xdr:colOff>
      <xdr:row>81</xdr:row>
      <xdr:rowOff>161289</xdr:rowOff>
    </xdr:to>
    <xdr:sp macro="" textlink="">
      <xdr:nvSpPr>
        <xdr:cNvPr id="311" name="楕円 310"/>
        <xdr:cNvSpPr/>
      </xdr:nvSpPr>
      <xdr:spPr>
        <a:xfrm>
          <a:off x="1968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110489</xdr:rowOff>
    </xdr:from>
    <xdr:to>
      <xdr:col>15</xdr:col>
      <xdr:colOff>50800</xdr:colOff>
      <xdr:row>81</xdr:row>
      <xdr:rowOff>150495</xdr:rowOff>
    </xdr:to>
    <xdr:cxnSp macro="">
      <xdr:nvCxnSpPr>
        <xdr:cNvPr id="312" name="直線コネクタ 311"/>
        <xdr:cNvCxnSpPr/>
      </xdr:nvCxnSpPr>
      <xdr:spPr>
        <a:xfrm>
          <a:off x="2019300" y="139979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80645</xdr:rowOff>
    </xdr:from>
    <xdr:to>
      <xdr:col>6</xdr:col>
      <xdr:colOff>38100</xdr:colOff>
      <xdr:row>82</xdr:row>
      <xdr:rowOff>10795</xdr:rowOff>
    </xdr:to>
    <xdr:sp macro="" textlink="">
      <xdr:nvSpPr>
        <xdr:cNvPr id="313" name="楕円 312"/>
        <xdr:cNvSpPr/>
      </xdr:nvSpPr>
      <xdr:spPr>
        <a:xfrm>
          <a:off x="1079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110489</xdr:rowOff>
    </xdr:from>
    <xdr:to>
      <xdr:col>10</xdr:col>
      <xdr:colOff>114300</xdr:colOff>
      <xdr:row>81</xdr:row>
      <xdr:rowOff>131445</xdr:rowOff>
    </xdr:to>
    <xdr:cxnSp macro="">
      <xdr:nvCxnSpPr>
        <xdr:cNvPr id="314" name="直線コネクタ 313"/>
        <xdr:cNvCxnSpPr/>
      </xdr:nvCxnSpPr>
      <xdr:spPr>
        <a:xfrm flipV="1">
          <a:off x="1130300" y="13997939"/>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5" name="n_1aveValue【福祉施設】&#10;有形固定資産減価償却率"/>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16" name="n_2aveValue【福祉施設】&#10;有形固定資産減価償却率"/>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7" name="n_3aveValue【福祉施設】&#10;有形固定資産減価償却率"/>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8" name="n_4aveValue【福祉施設】&#10;有形固定資産減価償却率"/>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62882</xdr:rowOff>
    </xdr:from>
    <xdr:ext cx="405111" cy="259045"/>
    <xdr:sp macro="" textlink="">
      <xdr:nvSpPr>
        <xdr:cNvPr id="319" name="n_1mainValue【福祉施設】&#10;有形固定資産減価償却率"/>
        <xdr:cNvSpPr txBox="1"/>
      </xdr:nvSpPr>
      <xdr:spPr>
        <a:xfrm>
          <a:off x="3582044"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20972</xdr:rowOff>
    </xdr:from>
    <xdr:ext cx="405111" cy="259045"/>
    <xdr:sp macro="" textlink="">
      <xdr:nvSpPr>
        <xdr:cNvPr id="320" name="n_2mainValue【福祉施設】&#10;有形固定資産減価償却率"/>
        <xdr:cNvSpPr txBox="1"/>
      </xdr:nvSpPr>
      <xdr:spPr>
        <a:xfrm>
          <a:off x="27057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152416</xdr:rowOff>
    </xdr:from>
    <xdr:ext cx="405111" cy="259045"/>
    <xdr:sp macro="" textlink="">
      <xdr:nvSpPr>
        <xdr:cNvPr id="321" name="n_3mainValue【福祉施設】&#10;有形固定資産減価償却率"/>
        <xdr:cNvSpPr txBox="1"/>
      </xdr:nvSpPr>
      <xdr:spPr>
        <a:xfrm>
          <a:off x="18167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1922</xdr:rowOff>
    </xdr:from>
    <xdr:ext cx="405111" cy="259045"/>
    <xdr:sp macro="" textlink="">
      <xdr:nvSpPr>
        <xdr:cNvPr id="322" name="n_4mainValue【福祉施設】&#10;有形固定資産減価償却率"/>
        <xdr:cNvSpPr txBox="1"/>
      </xdr:nvSpPr>
      <xdr:spPr>
        <a:xfrm>
          <a:off x="927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163340</xdr:rowOff>
    </xdr:from>
    <xdr:ext cx="469744" cy="259045"/>
    <xdr:sp macro="" textlink="">
      <xdr:nvSpPr>
        <xdr:cNvPr id="349" name="【福祉施設】&#10;一人当たり面積平均値テキスト"/>
        <xdr:cNvSpPr txBox="1"/>
      </xdr:nvSpPr>
      <xdr:spPr>
        <a:xfrm>
          <a:off x="10515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60" name="楕円 359"/>
        <xdr:cNvSpPr/>
      </xdr:nvSpPr>
      <xdr:spPr>
        <a:xfrm>
          <a:off x="104267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118890</xdr:rowOff>
    </xdr:from>
    <xdr:ext cx="469744" cy="259045"/>
    <xdr:sp macro="" textlink="">
      <xdr:nvSpPr>
        <xdr:cNvPr id="361" name="【福祉施設】&#10;一人当たり面積該当値テキスト"/>
        <xdr:cNvSpPr txBox="1"/>
      </xdr:nvSpPr>
      <xdr:spPr>
        <a:xfrm>
          <a:off x="10515600" y="14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145035</xdr:rowOff>
    </xdr:from>
    <xdr:to>
      <xdr:col>50</xdr:col>
      <xdr:colOff>165100</xdr:colOff>
      <xdr:row>84</xdr:row>
      <xdr:rowOff>75185</xdr:rowOff>
    </xdr:to>
    <xdr:sp macro="" textlink="">
      <xdr:nvSpPr>
        <xdr:cNvPr id="362" name="楕円 361"/>
        <xdr:cNvSpPr/>
      </xdr:nvSpPr>
      <xdr:spPr>
        <a:xfrm>
          <a:off x="9588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19813</xdr:rowOff>
    </xdr:from>
    <xdr:to>
      <xdr:col>55</xdr:col>
      <xdr:colOff>0</xdr:colOff>
      <xdr:row>84</xdr:row>
      <xdr:rowOff>24385</xdr:rowOff>
    </xdr:to>
    <xdr:cxnSp macro="">
      <xdr:nvCxnSpPr>
        <xdr:cNvPr id="363" name="直線コネクタ 362"/>
        <xdr:cNvCxnSpPr/>
      </xdr:nvCxnSpPr>
      <xdr:spPr>
        <a:xfrm flipV="1">
          <a:off x="9639300" y="144216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149606</xdr:rowOff>
    </xdr:from>
    <xdr:to>
      <xdr:col>46</xdr:col>
      <xdr:colOff>38100</xdr:colOff>
      <xdr:row>84</xdr:row>
      <xdr:rowOff>79756</xdr:rowOff>
    </xdr:to>
    <xdr:sp macro="" textlink="">
      <xdr:nvSpPr>
        <xdr:cNvPr id="364" name="楕円 363"/>
        <xdr:cNvSpPr/>
      </xdr:nvSpPr>
      <xdr:spPr>
        <a:xfrm>
          <a:off x="8699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24385</xdr:rowOff>
    </xdr:from>
    <xdr:to>
      <xdr:col>50</xdr:col>
      <xdr:colOff>114300</xdr:colOff>
      <xdr:row>84</xdr:row>
      <xdr:rowOff>28956</xdr:rowOff>
    </xdr:to>
    <xdr:cxnSp macro="">
      <xdr:nvCxnSpPr>
        <xdr:cNvPr id="365" name="直線コネクタ 364"/>
        <xdr:cNvCxnSpPr/>
      </xdr:nvCxnSpPr>
      <xdr:spPr>
        <a:xfrm flipV="1">
          <a:off x="8750300" y="144261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154178</xdr:rowOff>
    </xdr:from>
    <xdr:to>
      <xdr:col>41</xdr:col>
      <xdr:colOff>101600</xdr:colOff>
      <xdr:row>84</xdr:row>
      <xdr:rowOff>84328</xdr:rowOff>
    </xdr:to>
    <xdr:sp macro="" textlink="">
      <xdr:nvSpPr>
        <xdr:cNvPr id="366" name="楕円 365"/>
        <xdr:cNvSpPr/>
      </xdr:nvSpPr>
      <xdr:spPr>
        <a:xfrm>
          <a:off x="7810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28956</xdr:rowOff>
    </xdr:from>
    <xdr:to>
      <xdr:col>45</xdr:col>
      <xdr:colOff>177800</xdr:colOff>
      <xdr:row>84</xdr:row>
      <xdr:rowOff>33528</xdr:rowOff>
    </xdr:to>
    <xdr:cxnSp macro="">
      <xdr:nvCxnSpPr>
        <xdr:cNvPr id="367" name="直線コネクタ 366"/>
        <xdr:cNvCxnSpPr/>
      </xdr:nvCxnSpPr>
      <xdr:spPr>
        <a:xfrm flipV="1">
          <a:off x="7861300" y="14430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68" name="楕円 367"/>
        <xdr:cNvSpPr/>
      </xdr:nvSpPr>
      <xdr:spPr>
        <a:xfrm>
          <a:off x="6921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33528</xdr:rowOff>
    </xdr:from>
    <xdr:to>
      <xdr:col>41</xdr:col>
      <xdr:colOff>50800</xdr:colOff>
      <xdr:row>84</xdr:row>
      <xdr:rowOff>33528</xdr:rowOff>
    </xdr:to>
    <xdr:cxnSp macro="">
      <xdr:nvCxnSpPr>
        <xdr:cNvPr id="369" name="直線コネクタ 368"/>
        <xdr:cNvCxnSpPr/>
      </xdr:nvCxnSpPr>
      <xdr:spPr>
        <a:xfrm>
          <a:off x="6972300" y="14435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370" name="n_1aveValue【福祉施設】&#10;一人当たり面積"/>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71" name="n_2aveValue【福祉施設】&#10;一人当たり面積"/>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72" name="n_3aveValue【福祉施設】&#10;一人当たり面積"/>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91712</xdr:rowOff>
    </xdr:from>
    <xdr:ext cx="469744" cy="259045"/>
    <xdr:sp macro="" textlink="">
      <xdr:nvSpPr>
        <xdr:cNvPr id="373" name="n_4aveValue【福祉施設】&#10;一人当たり面積"/>
        <xdr:cNvSpPr txBox="1"/>
      </xdr:nvSpPr>
      <xdr:spPr>
        <a:xfrm>
          <a:off x="6737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66312</xdr:rowOff>
    </xdr:from>
    <xdr:ext cx="469744" cy="259045"/>
    <xdr:sp macro="" textlink="">
      <xdr:nvSpPr>
        <xdr:cNvPr id="374" name="n_1mainValue【福祉施設】&#10;一人当たり面積"/>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70883</xdr:rowOff>
    </xdr:from>
    <xdr:ext cx="469744" cy="259045"/>
    <xdr:sp macro="" textlink="">
      <xdr:nvSpPr>
        <xdr:cNvPr id="375" name="n_2mainValue【福祉施設】&#10;一人当たり面積"/>
        <xdr:cNvSpPr txBox="1"/>
      </xdr:nvSpPr>
      <xdr:spPr>
        <a:xfrm>
          <a:off x="85154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75455</xdr:rowOff>
    </xdr:from>
    <xdr:ext cx="469744" cy="259045"/>
    <xdr:sp macro="" textlink="">
      <xdr:nvSpPr>
        <xdr:cNvPr id="376" name="n_3mainValue【福祉施設】&#10;一人当たり面積"/>
        <xdr:cNvSpPr txBox="1"/>
      </xdr:nvSpPr>
      <xdr:spPr>
        <a:xfrm>
          <a:off x="7626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75455</xdr:rowOff>
    </xdr:from>
    <xdr:ext cx="469744" cy="259045"/>
    <xdr:sp macro="" textlink="">
      <xdr:nvSpPr>
        <xdr:cNvPr id="377" name="n_4mainValue【福祉施設】&#10;一人当たり面積"/>
        <xdr:cNvSpPr txBox="1"/>
      </xdr:nvSpPr>
      <xdr:spPr>
        <a:xfrm>
          <a:off x="6737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41383</xdr:rowOff>
    </xdr:from>
    <xdr:ext cx="405111" cy="259045"/>
    <xdr:sp macro="" textlink="">
      <xdr:nvSpPr>
        <xdr:cNvPr id="408" name="【市民会館】&#10;有形固定資産減価償却率平均値テキスト"/>
        <xdr:cNvSpPr txBox="1"/>
      </xdr:nvSpPr>
      <xdr:spPr>
        <a:xfrm>
          <a:off x="4673600" y="1787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9071</xdr:rowOff>
    </xdr:from>
    <xdr:to>
      <xdr:col>24</xdr:col>
      <xdr:colOff>114300</xdr:colOff>
      <xdr:row>102</xdr:row>
      <xdr:rowOff>110671</xdr:rowOff>
    </xdr:to>
    <xdr:sp macro="" textlink="">
      <xdr:nvSpPr>
        <xdr:cNvPr id="419" name="楕円 418"/>
        <xdr:cNvSpPr/>
      </xdr:nvSpPr>
      <xdr:spPr>
        <a:xfrm>
          <a:off x="45847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31948</xdr:rowOff>
    </xdr:from>
    <xdr:ext cx="405111" cy="259045"/>
    <xdr:sp macro="" textlink="">
      <xdr:nvSpPr>
        <xdr:cNvPr id="420" name="【市民会館】&#10;有形固定資産減価償却率該当値テキスト"/>
        <xdr:cNvSpPr txBox="1"/>
      </xdr:nvSpPr>
      <xdr:spPr>
        <a:xfrm>
          <a:off x="4673600" y="1734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98879</xdr:rowOff>
    </xdr:from>
    <xdr:to>
      <xdr:col>20</xdr:col>
      <xdr:colOff>38100</xdr:colOff>
      <xdr:row>102</xdr:row>
      <xdr:rowOff>29029</xdr:rowOff>
    </xdr:to>
    <xdr:sp macro="" textlink="">
      <xdr:nvSpPr>
        <xdr:cNvPr id="421" name="楕円 420"/>
        <xdr:cNvSpPr/>
      </xdr:nvSpPr>
      <xdr:spPr>
        <a:xfrm>
          <a:off x="3746500" y="1741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149679</xdr:rowOff>
    </xdr:from>
    <xdr:to>
      <xdr:col>24</xdr:col>
      <xdr:colOff>63500</xdr:colOff>
      <xdr:row>102</xdr:row>
      <xdr:rowOff>59871</xdr:rowOff>
    </xdr:to>
    <xdr:cxnSp macro="">
      <xdr:nvCxnSpPr>
        <xdr:cNvPr id="422" name="直線コネクタ 421"/>
        <xdr:cNvCxnSpPr/>
      </xdr:nvCxnSpPr>
      <xdr:spPr>
        <a:xfrm>
          <a:off x="3797300" y="17466129"/>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141332</xdr:rowOff>
    </xdr:from>
    <xdr:to>
      <xdr:col>15</xdr:col>
      <xdr:colOff>101600</xdr:colOff>
      <xdr:row>105</xdr:row>
      <xdr:rowOff>71482</xdr:rowOff>
    </xdr:to>
    <xdr:sp macro="" textlink="">
      <xdr:nvSpPr>
        <xdr:cNvPr id="423" name="楕円 422"/>
        <xdr:cNvSpPr/>
      </xdr:nvSpPr>
      <xdr:spPr>
        <a:xfrm>
          <a:off x="2857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149679</xdr:rowOff>
    </xdr:from>
    <xdr:to>
      <xdr:col>19</xdr:col>
      <xdr:colOff>177800</xdr:colOff>
      <xdr:row>105</xdr:row>
      <xdr:rowOff>20682</xdr:rowOff>
    </xdr:to>
    <xdr:cxnSp macro="">
      <xdr:nvCxnSpPr>
        <xdr:cNvPr id="424" name="直線コネクタ 423"/>
        <xdr:cNvCxnSpPr/>
      </xdr:nvCxnSpPr>
      <xdr:spPr>
        <a:xfrm flipV="1">
          <a:off x="2908300" y="17466129"/>
          <a:ext cx="889000" cy="55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116839</xdr:rowOff>
    </xdr:from>
    <xdr:to>
      <xdr:col>10</xdr:col>
      <xdr:colOff>165100</xdr:colOff>
      <xdr:row>105</xdr:row>
      <xdr:rowOff>46989</xdr:rowOff>
    </xdr:to>
    <xdr:sp macro="" textlink="">
      <xdr:nvSpPr>
        <xdr:cNvPr id="425" name="楕円 424"/>
        <xdr:cNvSpPr/>
      </xdr:nvSpPr>
      <xdr:spPr>
        <a:xfrm>
          <a:off x="1968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167639</xdr:rowOff>
    </xdr:from>
    <xdr:to>
      <xdr:col>15</xdr:col>
      <xdr:colOff>50800</xdr:colOff>
      <xdr:row>105</xdr:row>
      <xdr:rowOff>20682</xdr:rowOff>
    </xdr:to>
    <xdr:cxnSp macro="">
      <xdr:nvCxnSpPr>
        <xdr:cNvPr id="426" name="直線コネクタ 425"/>
        <xdr:cNvCxnSpPr/>
      </xdr:nvCxnSpPr>
      <xdr:spPr>
        <a:xfrm>
          <a:off x="2019300" y="1799843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4173</xdr:rowOff>
    </xdr:from>
    <xdr:to>
      <xdr:col>6</xdr:col>
      <xdr:colOff>38100</xdr:colOff>
      <xdr:row>105</xdr:row>
      <xdr:rowOff>105773</xdr:rowOff>
    </xdr:to>
    <xdr:sp macro="" textlink="">
      <xdr:nvSpPr>
        <xdr:cNvPr id="427" name="楕円 426"/>
        <xdr:cNvSpPr/>
      </xdr:nvSpPr>
      <xdr:spPr>
        <a:xfrm>
          <a:off x="1079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167639</xdr:rowOff>
    </xdr:from>
    <xdr:to>
      <xdr:col>10</xdr:col>
      <xdr:colOff>114300</xdr:colOff>
      <xdr:row>105</xdr:row>
      <xdr:rowOff>54973</xdr:rowOff>
    </xdr:to>
    <xdr:cxnSp macro="">
      <xdr:nvCxnSpPr>
        <xdr:cNvPr id="428" name="直線コネクタ 427"/>
        <xdr:cNvCxnSpPr/>
      </xdr:nvCxnSpPr>
      <xdr:spPr>
        <a:xfrm flipV="1">
          <a:off x="1130300" y="17998439"/>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29" name="n_1aveValue【市民会館】&#10;有形固定資産減価償却率"/>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30" name="n_2aveValue【市民会館】&#10;有形固定資産減価償却率"/>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31"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32" name="n_4aveValue【市民会館】&#10;有形固定資産減価償却率"/>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45556</xdr:rowOff>
    </xdr:from>
    <xdr:ext cx="405111" cy="259045"/>
    <xdr:sp macro="" textlink="">
      <xdr:nvSpPr>
        <xdr:cNvPr id="433" name="n_1mainValue【市民会館】&#10;有形固定資産減価償却率"/>
        <xdr:cNvSpPr txBox="1"/>
      </xdr:nvSpPr>
      <xdr:spPr>
        <a:xfrm>
          <a:off x="3582044" y="1719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62609</xdr:rowOff>
    </xdr:from>
    <xdr:ext cx="405111" cy="259045"/>
    <xdr:sp macro="" textlink="">
      <xdr:nvSpPr>
        <xdr:cNvPr id="434" name="n_2mainValue【市民会館】&#10;有形固定資産減価償却率"/>
        <xdr:cNvSpPr txBox="1"/>
      </xdr:nvSpPr>
      <xdr:spPr>
        <a:xfrm>
          <a:off x="2705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38116</xdr:rowOff>
    </xdr:from>
    <xdr:ext cx="405111" cy="259045"/>
    <xdr:sp macro="" textlink="">
      <xdr:nvSpPr>
        <xdr:cNvPr id="435" name="n_3mainValue【市民会館】&#10;有形固定資産減価償却率"/>
        <xdr:cNvSpPr txBox="1"/>
      </xdr:nvSpPr>
      <xdr:spPr>
        <a:xfrm>
          <a:off x="1816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96900</xdr:rowOff>
    </xdr:from>
    <xdr:ext cx="405111" cy="259045"/>
    <xdr:sp macro="" textlink="">
      <xdr:nvSpPr>
        <xdr:cNvPr id="436" name="n_4mainValue【市民会館】&#10;有形固定資産減価償却率"/>
        <xdr:cNvSpPr txBox="1"/>
      </xdr:nvSpPr>
      <xdr:spPr>
        <a:xfrm>
          <a:off x="9277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36484</xdr:rowOff>
    </xdr:from>
    <xdr:ext cx="469744" cy="259045"/>
    <xdr:sp macro="" textlink="">
      <xdr:nvSpPr>
        <xdr:cNvPr id="467" name="【市民会館】&#10;一人当たり面積平均値テキスト"/>
        <xdr:cNvSpPr txBox="1"/>
      </xdr:nvSpPr>
      <xdr:spPr>
        <a:xfrm>
          <a:off x="10515600" y="18210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27032</xdr:rowOff>
    </xdr:from>
    <xdr:to>
      <xdr:col>55</xdr:col>
      <xdr:colOff>50800</xdr:colOff>
      <xdr:row>105</xdr:row>
      <xdr:rowOff>128632</xdr:rowOff>
    </xdr:to>
    <xdr:sp macro="" textlink="">
      <xdr:nvSpPr>
        <xdr:cNvPr id="478" name="楕円 477"/>
        <xdr:cNvSpPr/>
      </xdr:nvSpPr>
      <xdr:spPr>
        <a:xfrm>
          <a:off x="104267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49909</xdr:rowOff>
    </xdr:from>
    <xdr:ext cx="469744" cy="259045"/>
    <xdr:sp macro="" textlink="">
      <xdr:nvSpPr>
        <xdr:cNvPr id="479" name="【市民会館】&#10;一人当たり面積該当値テキスト"/>
        <xdr:cNvSpPr txBox="1"/>
      </xdr:nvSpPr>
      <xdr:spPr>
        <a:xfrm>
          <a:off x="10515600" y="1788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90714</xdr:rowOff>
    </xdr:from>
    <xdr:to>
      <xdr:col>50</xdr:col>
      <xdr:colOff>165100</xdr:colOff>
      <xdr:row>105</xdr:row>
      <xdr:rowOff>20864</xdr:rowOff>
    </xdr:to>
    <xdr:sp macro="" textlink="">
      <xdr:nvSpPr>
        <xdr:cNvPr id="480" name="楕円 479"/>
        <xdr:cNvSpPr/>
      </xdr:nvSpPr>
      <xdr:spPr>
        <a:xfrm>
          <a:off x="9588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141514</xdr:rowOff>
    </xdr:from>
    <xdr:to>
      <xdr:col>55</xdr:col>
      <xdr:colOff>0</xdr:colOff>
      <xdr:row>105</xdr:row>
      <xdr:rowOff>77832</xdr:rowOff>
    </xdr:to>
    <xdr:cxnSp macro="">
      <xdr:nvCxnSpPr>
        <xdr:cNvPr id="481" name="直線コネクタ 480"/>
        <xdr:cNvCxnSpPr/>
      </xdr:nvCxnSpPr>
      <xdr:spPr>
        <a:xfrm>
          <a:off x="9639300" y="17972314"/>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154395</xdr:rowOff>
    </xdr:from>
    <xdr:to>
      <xdr:col>46</xdr:col>
      <xdr:colOff>38100</xdr:colOff>
      <xdr:row>106</xdr:row>
      <xdr:rowOff>84545</xdr:rowOff>
    </xdr:to>
    <xdr:sp macro="" textlink="">
      <xdr:nvSpPr>
        <xdr:cNvPr id="482" name="楕円 481"/>
        <xdr:cNvSpPr/>
      </xdr:nvSpPr>
      <xdr:spPr>
        <a:xfrm>
          <a:off x="8699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141514</xdr:rowOff>
    </xdr:from>
    <xdr:to>
      <xdr:col>50</xdr:col>
      <xdr:colOff>114300</xdr:colOff>
      <xdr:row>106</xdr:row>
      <xdr:rowOff>33745</xdr:rowOff>
    </xdr:to>
    <xdr:cxnSp macro="">
      <xdr:nvCxnSpPr>
        <xdr:cNvPr id="483" name="直線コネクタ 482"/>
        <xdr:cNvCxnSpPr/>
      </xdr:nvCxnSpPr>
      <xdr:spPr>
        <a:xfrm flipV="1">
          <a:off x="8750300" y="17972314"/>
          <a:ext cx="889000" cy="2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160927</xdr:rowOff>
    </xdr:from>
    <xdr:to>
      <xdr:col>41</xdr:col>
      <xdr:colOff>101600</xdr:colOff>
      <xdr:row>106</xdr:row>
      <xdr:rowOff>91077</xdr:rowOff>
    </xdr:to>
    <xdr:sp macro="" textlink="">
      <xdr:nvSpPr>
        <xdr:cNvPr id="484" name="楕円 483"/>
        <xdr:cNvSpPr/>
      </xdr:nvSpPr>
      <xdr:spPr>
        <a:xfrm>
          <a:off x="7810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33745</xdr:rowOff>
    </xdr:from>
    <xdr:to>
      <xdr:col>45</xdr:col>
      <xdr:colOff>177800</xdr:colOff>
      <xdr:row>106</xdr:row>
      <xdr:rowOff>40277</xdr:rowOff>
    </xdr:to>
    <xdr:cxnSp macro="">
      <xdr:nvCxnSpPr>
        <xdr:cNvPr id="485" name="直線コネクタ 484"/>
        <xdr:cNvCxnSpPr/>
      </xdr:nvCxnSpPr>
      <xdr:spPr>
        <a:xfrm flipV="1">
          <a:off x="7861300" y="1820744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164193</xdr:rowOff>
    </xdr:from>
    <xdr:to>
      <xdr:col>36</xdr:col>
      <xdr:colOff>165100</xdr:colOff>
      <xdr:row>106</xdr:row>
      <xdr:rowOff>94343</xdr:rowOff>
    </xdr:to>
    <xdr:sp macro="" textlink="">
      <xdr:nvSpPr>
        <xdr:cNvPr id="486" name="楕円 485"/>
        <xdr:cNvSpPr/>
      </xdr:nvSpPr>
      <xdr:spPr>
        <a:xfrm>
          <a:off x="6921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40277</xdr:rowOff>
    </xdr:from>
    <xdr:to>
      <xdr:col>41</xdr:col>
      <xdr:colOff>50800</xdr:colOff>
      <xdr:row>106</xdr:row>
      <xdr:rowOff>43543</xdr:rowOff>
    </xdr:to>
    <xdr:cxnSp macro="">
      <xdr:nvCxnSpPr>
        <xdr:cNvPr id="487" name="直線コネクタ 486"/>
        <xdr:cNvCxnSpPr/>
      </xdr:nvCxnSpPr>
      <xdr:spPr>
        <a:xfrm flipV="1">
          <a:off x="6972300" y="182139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134456</xdr:rowOff>
    </xdr:from>
    <xdr:ext cx="469744" cy="259045"/>
    <xdr:sp macro="" textlink="">
      <xdr:nvSpPr>
        <xdr:cNvPr id="488" name="n_1aveValue【市民会館】&#10;一人当たり面積"/>
        <xdr:cNvSpPr txBox="1"/>
      </xdr:nvSpPr>
      <xdr:spPr>
        <a:xfrm>
          <a:off x="93917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89"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144253</xdr:rowOff>
    </xdr:from>
    <xdr:ext cx="469744" cy="259045"/>
    <xdr:sp macro="" textlink="">
      <xdr:nvSpPr>
        <xdr:cNvPr id="490" name="n_3aveValue【市民会館】&#10;一人当たり面積"/>
        <xdr:cNvSpPr txBox="1"/>
      </xdr:nvSpPr>
      <xdr:spPr>
        <a:xfrm>
          <a:off x="7626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91" name="n_4aveValue【市民会館】&#10;一人当たり面積"/>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37391</xdr:rowOff>
    </xdr:from>
    <xdr:ext cx="469744" cy="259045"/>
    <xdr:sp macro="" textlink="">
      <xdr:nvSpPr>
        <xdr:cNvPr id="492" name="n_1mainValue【市民会館】&#10;一人当たり面積"/>
        <xdr:cNvSpPr txBox="1"/>
      </xdr:nvSpPr>
      <xdr:spPr>
        <a:xfrm>
          <a:off x="9391727" y="1769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101072</xdr:rowOff>
    </xdr:from>
    <xdr:ext cx="469744" cy="259045"/>
    <xdr:sp macro="" textlink="">
      <xdr:nvSpPr>
        <xdr:cNvPr id="493" name="n_2mainValue【市民会館】&#10;一人当たり面積"/>
        <xdr:cNvSpPr txBox="1"/>
      </xdr:nvSpPr>
      <xdr:spPr>
        <a:xfrm>
          <a:off x="8515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107604</xdr:rowOff>
    </xdr:from>
    <xdr:ext cx="469744" cy="259045"/>
    <xdr:sp macro="" textlink="">
      <xdr:nvSpPr>
        <xdr:cNvPr id="494" name="n_3mainValue【市民会館】&#10;一人当たり面積"/>
        <xdr:cNvSpPr txBox="1"/>
      </xdr:nvSpPr>
      <xdr:spPr>
        <a:xfrm>
          <a:off x="7626427" y="1793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110870</xdr:rowOff>
    </xdr:from>
    <xdr:ext cx="469744" cy="259045"/>
    <xdr:sp macro="" textlink="">
      <xdr:nvSpPr>
        <xdr:cNvPr id="495" name="n_4mainValue【市民会館】&#10;一人当たり面積"/>
        <xdr:cNvSpPr txBox="1"/>
      </xdr:nvSpPr>
      <xdr:spPr>
        <a:xfrm>
          <a:off x="6737427" y="1794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113228</xdr:rowOff>
    </xdr:from>
    <xdr:ext cx="405111" cy="259045"/>
    <xdr:sp macro="" textlink="">
      <xdr:nvSpPr>
        <xdr:cNvPr id="526" name="【一般廃棄物処理施設】&#10;有形固定資産減価償却率平均値テキスト"/>
        <xdr:cNvSpPr txBox="1"/>
      </xdr:nvSpPr>
      <xdr:spPr>
        <a:xfrm>
          <a:off x="163576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20501</xdr:rowOff>
    </xdr:from>
    <xdr:to>
      <xdr:col>85</xdr:col>
      <xdr:colOff>177800</xdr:colOff>
      <xdr:row>38</xdr:row>
      <xdr:rowOff>122101</xdr:rowOff>
    </xdr:to>
    <xdr:sp macro="" textlink="">
      <xdr:nvSpPr>
        <xdr:cNvPr id="537" name="楕円 536"/>
        <xdr:cNvSpPr/>
      </xdr:nvSpPr>
      <xdr:spPr>
        <a:xfrm>
          <a:off x="162687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43378</xdr:rowOff>
    </xdr:from>
    <xdr:ext cx="405111" cy="259045"/>
    <xdr:sp macro="" textlink="">
      <xdr:nvSpPr>
        <xdr:cNvPr id="538" name="【一般廃棄物処理施設】&#10;有形固定資産減価償却率該当値テキスト"/>
        <xdr:cNvSpPr txBox="1"/>
      </xdr:nvSpPr>
      <xdr:spPr>
        <a:xfrm>
          <a:off x="16357600" y="6387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162560</xdr:rowOff>
    </xdr:from>
    <xdr:to>
      <xdr:col>81</xdr:col>
      <xdr:colOff>101600</xdr:colOff>
      <xdr:row>38</xdr:row>
      <xdr:rowOff>92710</xdr:rowOff>
    </xdr:to>
    <xdr:sp macro="" textlink="">
      <xdr:nvSpPr>
        <xdr:cNvPr id="539" name="楕円 538"/>
        <xdr:cNvSpPr/>
      </xdr:nvSpPr>
      <xdr:spPr>
        <a:xfrm>
          <a:off x="15430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41910</xdr:rowOff>
    </xdr:from>
    <xdr:to>
      <xdr:col>85</xdr:col>
      <xdr:colOff>127000</xdr:colOff>
      <xdr:row>38</xdr:row>
      <xdr:rowOff>71301</xdr:rowOff>
    </xdr:to>
    <xdr:cxnSp macro="">
      <xdr:nvCxnSpPr>
        <xdr:cNvPr id="540" name="直線コネクタ 539"/>
        <xdr:cNvCxnSpPr/>
      </xdr:nvCxnSpPr>
      <xdr:spPr>
        <a:xfrm>
          <a:off x="15481300" y="655701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138067</xdr:rowOff>
    </xdr:from>
    <xdr:to>
      <xdr:col>76</xdr:col>
      <xdr:colOff>165100</xdr:colOff>
      <xdr:row>38</xdr:row>
      <xdr:rowOff>68218</xdr:rowOff>
    </xdr:to>
    <xdr:sp macro="" textlink="">
      <xdr:nvSpPr>
        <xdr:cNvPr id="541" name="楕円 540"/>
        <xdr:cNvSpPr/>
      </xdr:nvSpPr>
      <xdr:spPr>
        <a:xfrm>
          <a:off x="145415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17417</xdr:rowOff>
    </xdr:from>
    <xdr:to>
      <xdr:col>81</xdr:col>
      <xdr:colOff>50800</xdr:colOff>
      <xdr:row>38</xdr:row>
      <xdr:rowOff>41910</xdr:rowOff>
    </xdr:to>
    <xdr:cxnSp macro="">
      <xdr:nvCxnSpPr>
        <xdr:cNvPr id="542" name="直線コネクタ 541"/>
        <xdr:cNvCxnSpPr/>
      </xdr:nvCxnSpPr>
      <xdr:spPr>
        <a:xfrm>
          <a:off x="14592300" y="653251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116840</xdr:rowOff>
    </xdr:from>
    <xdr:to>
      <xdr:col>72</xdr:col>
      <xdr:colOff>38100</xdr:colOff>
      <xdr:row>38</xdr:row>
      <xdr:rowOff>46990</xdr:rowOff>
    </xdr:to>
    <xdr:sp macro="" textlink="">
      <xdr:nvSpPr>
        <xdr:cNvPr id="543" name="楕円 542"/>
        <xdr:cNvSpPr/>
      </xdr:nvSpPr>
      <xdr:spPr>
        <a:xfrm>
          <a:off x="13652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167640</xdr:rowOff>
    </xdr:from>
    <xdr:to>
      <xdr:col>76</xdr:col>
      <xdr:colOff>114300</xdr:colOff>
      <xdr:row>38</xdr:row>
      <xdr:rowOff>17417</xdr:rowOff>
    </xdr:to>
    <xdr:cxnSp macro="">
      <xdr:nvCxnSpPr>
        <xdr:cNvPr id="544" name="直線コネクタ 543"/>
        <xdr:cNvCxnSpPr/>
      </xdr:nvCxnSpPr>
      <xdr:spPr>
        <a:xfrm>
          <a:off x="13703300" y="651129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92347</xdr:rowOff>
    </xdr:from>
    <xdr:to>
      <xdr:col>67</xdr:col>
      <xdr:colOff>101600</xdr:colOff>
      <xdr:row>38</xdr:row>
      <xdr:rowOff>22497</xdr:rowOff>
    </xdr:to>
    <xdr:sp macro="" textlink="">
      <xdr:nvSpPr>
        <xdr:cNvPr id="545" name="楕円 544"/>
        <xdr:cNvSpPr/>
      </xdr:nvSpPr>
      <xdr:spPr>
        <a:xfrm>
          <a:off x="12763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143147</xdr:rowOff>
    </xdr:from>
    <xdr:to>
      <xdr:col>71</xdr:col>
      <xdr:colOff>177800</xdr:colOff>
      <xdr:row>37</xdr:row>
      <xdr:rowOff>167640</xdr:rowOff>
    </xdr:to>
    <xdr:cxnSp macro="">
      <xdr:nvCxnSpPr>
        <xdr:cNvPr id="546" name="直線コネクタ 545"/>
        <xdr:cNvCxnSpPr/>
      </xdr:nvCxnSpPr>
      <xdr:spPr>
        <a:xfrm>
          <a:off x="12814300" y="648679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118127</xdr:rowOff>
    </xdr:from>
    <xdr:ext cx="405111" cy="259045"/>
    <xdr:sp macro="" textlink="">
      <xdr:nvSpPr>
        <xdr:cNvPr id="547" name="n_1aveValue【一般廃棄物処理施設】&#10;有形固定資産減価償却率"/>
        <xdr:cNvSpPr txBox="1"/>
      </xdr:nvSpPr>
      <xdr:spPr>
        <a:xfrm>
          <a:off x="15266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548" name="n_2aveValue【一般廃棄物処理施設】&#10;有形固定資産減価償却率"/>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549" name="n_3aveValue【一般廃棄物処理施設】&#10;有形固定資産減価償却率"/>
        <xdr:cNvSpPr txBox="1"/>
      </xdr:nvSpPr>
      <xdr:spPr>
        <a:xfrm>
          <a:off x="13500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69142</xdr:rowOff>
    </xdr:from>
    <xdr:ext cx="405111" cy="259045"/>
    <xdr:sp macro="" textlink="">
      <xdr:nvSpPr>
        <xdr:cNvPr id="550" name="n_4aveValue【一般廃棄物処理施設】&#10;有形固定資産減価償却率"/>
        <xdr:cNvSpPr txBox="1"/>
      </xdr:nvSpPr>
      <xdr:spPr>
        <a:xfrm>
          <a:off x="12611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109237</xdr:rowOff>
    </xdr:from>
    <xdr:ext cx="405111" cy="259045"/>
    <xdr:sp macro="" textlink="">
      <xdr:nvSpPr>
        <xdr:cNvPr id="551" name="n_1mainValue【一般廃棄物処理施設】&#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552" name="n_2mainValue【一般廃棄物処理施設】&#10;有形固定資産減価償却率"/>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63517</xdr:rowOff>
    </xdr:from>
    <xdr:ext cx="405111" cy="259045"/>
    <xdr:sp macro="" textlink="">
      <xdr:nvSpPr>
        <xdr:cNvPr id="553" name="n_3mainValue【一般廃棄物処理施設】&#10;有形固定資産減価償却率"/>
        <xdr:cNvSpPr txBox="1"/>
      </xdr:nvSpPr>
      <xdr:spPr>
        <a:xfrm>
          <a:off x="13500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39024</xdr:rowOff>
    </xdr:from>
    <xdr:ext cx="405111" cy="259045"/>
    <xdr:sp macro="" textlink="">
      <xdr:nvSpPr>
        <xdr:cNvPr id="554" name="n_4mainValue【一般廃棄物処理施設】&#10;有形固定資産減価償却率"/>
        <xdr:cNvSpPr txBox="1"/>
      </xdr:nvSpPr>
      <xdr:spPr>
        <a:xfrm>
          <a:off x="12611744" y="621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72774</xdr:rowOff>
    </xdr:from>
    <xdr:ext cx="534377" cy="259045"/>
    <xdr:sp macro="" textlink="">
      <xdr:nvSpPr>
        <xdr:cNvPr id="581" name="【一般廃棄物処理施設】&#10;一人当たり有形固定資産（償却資産）額平均値テキスト"/>
        <xdr:cNvSpPr txBox="1"/>
      </xdr:nvSpPr>
      <xdr:spPr>
        <a:xfrm>
          <a:off x="22199600" y="6759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3" name="フローチャート: 判断 582"/>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4" name="フローチャート: 判断 583"/>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5" name="フローチャート: 判断 584"/>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6" name="フローチャート: 判断 585"/>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134193</xdr:rowOff>
    </xdr:from>
    <xdr:to>
      <xdr:col>116</xdr:col>
      <xdr:colOff>114300</xdr:colOff>
      <xdr:row>41</xdr:row>
      <xdr:rowOff>64343</xdr:rowOff>
    </xdr:to>
    <xdr:sp macro="" textlink="">
      <xdr:nvSpPr>
        <xdr:cNvPr id="592" name="楕円 591"/>
        <xdr:cNvSpPr/>
      </xdr:nvSpPr>
      <xdr:spPr>
        <a:xfrm>
          <a:off x="22110700" y="699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49120</xdr:rowOff>
    </xdr:from>
    <xdr:ext cx="534377" cy="259045"/>
    <xdr:sp macro="" textlink="">
      <xdr:nvSpPr>
        <xdr:cNvPr id="593" name="【一般廃棄物処理施設】&#10;一人当たり有形固定資産（償却資産）額該当値テキスト"/>
        <xdr:cNvSpPr txBox="1"/>
      </xdr:nvSpPr>
      <xdr:spPr>
        <a:xfrm>
          <a:off x="22199600" y="690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138978</xdr:rowOff>
    </xdr:from>
    <xdr:to>
      <xdr:col>112</xdr:col>
      <xdr:colOff>38100</xdr:colOff>
      <xdr:row>41</xdr:row>
      <xdr:rowOff>69128</xdr:rowOff>
    </xdr:to>
    <xdr:sp macro="" textlink="">
      <xdr:nvSpPr>
        <xdr:cNvPr id="594" name="楕円 593"/>
        <xdr:cNvSpPr/>
      </xdr:nvSpPr>
      <xdr:spPr>
        <a:xfrm>
          <a:off x="21272500" y="699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13543</xdr:rowOff>
    </xdr:from>
    <xdr:to>
      <xdr:col>116</xdr:col>
      <xdr:colOff>63500</xdr:colOff>
      <xdr:row>41</xdr:row>
      <xdr:rowOff>18328</xdr:rowOff>
    </xdr:to>
    <xdr:cxnSp macro="">
      <xdr:nvCxnSpPr>
        <xdr:cNvPr id="595" name="直線コネクタ 594"/>
        <xdr:cNvCxnSpPr/>
      </xdr:nvCxnSpPr>
      <xdr:spPr>
        <a:xfrm flipV="1">
          <a:off x="21323300" y="7042993"/>
          <a:ext cx="838200" cy="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144173</xdr:rowOff>
    </xdr:from>
    <xdr:to>
      <xdr:col>107</xdr:col>
      <xdr:colOff>101600</xdr:colOff>
      <xdr:row>41</xdr:row>
      <xdr:rowOff>74323</xdr:rowOff>
    </xdr:to>
    <xdr:sp macro="" textlink="">
      <xdr:nvSpPr>
        <xdr:cNvPr id="596" name="楕円 595"/>
        <xdr:cNvSpPr/>
      </xdr:nvSpPr>
      <xdr:spPr>
        <a:xfrm>
          <a:off x="20383500" y="700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18328</xdr:rowOff>
    </xdr:from>
    <xdr:to>
      <xdr:col>111</xdr:col>
      <xdr:colOff>177800</xdr:colOff>
      <xdr:row>41</xdr:row>
      <xdr:rowOff>23523</xdr:rowOff>
    </xdr:to>
    <xdr:cxnSp macro="">
      <xdr:nvCxnSpPr>
        <xdr:cNvPr id="597" name="直線コネクタ 596"/>
        <xdr:cNvCxnSpPr/>
      </xdr:nvCxnSpPr>
      <xdr:spPr>
        <a:xfrm flipV="1">
          <a:off x="20434300" y="7047778"/>
          <a:ext cx="889000" cy="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154918</xdr:rowOff>
    </xdr:from>
    <xdr:to>
      <xdr:col>102</xdr:col>
      <xdr:colOff>165100</xdr:colOff>
      <xdr:row>41</xdr:row>
      <xdr:rowOff>85068</xdr:rowOff>
    </xdr:to>
    <xdr:sp macro="" textlink="">
      <xdr:nvSpPr>
        <xdr:cNvPr id="598" name="楕円 597"/>
        <xdr:cNvSpPr/>
      </xdr:nvSpPr>
      <xdr:spPr>
        <a:xfrm>
          <a:off x="19494500" y="701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23523</xdr:rowOff>
    </xdr:from>
    <xdr:to>
      <xdr:col>107</xdr:col>
      <xdr:colOff>50800</xdr:colOff>
      <xdr:row>41</xdr:row>
      <xdr:rowOff>34268</xdr:rowOff>
    </xdr:to>
    <xdr:cxnSp macro="">
      <xdr:nvCxnSpPr>
        <xdr:cNvPr id="599" name="直線コネクタ 598"/>
        <xdr:cNvCxnSpPr/>
      </xdr:nvCxnSpPr>
      <xdr:spPr>
        <a:xfrm flipV="1">
          <a:off x="19545300" y="7052973"/>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159522</xdr:rowOff>
    </xdr:from>
    <xdr:to>
      <xdr:col>98</xdr:col>
      <xdr:colOff>38100</xdr:colOff>
      <xdr:row>41</xdr:row>
      <xdr:rowOff>89672</xdr:rowOff>
    </xdr:to>
    <xdr:sp macro="" textlink="">
      <xdr:nvSpPr>
        <xdr:cNvPr id="600" name="楕円 599"/>
        <xdr:cNvSpPr/>
      </xdr:nvSpPr>
      <xdr:spPr>
        <a:xfrm>
          <a:off x="18605500" y="701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34268</xdr:rowOff>
    </xdr:from>
    <xdr:to>
      <xdr:col>102</xdr:col>
      <xdr:colOff>114300</xdr:colOff>
      <xdr:row>41</xdr:row>
      <xdr:rowOff>38872</xdr:rowOff>
    </xdr:to>
    <xdr:cxnSp macro="">
      <xdr:nvCxnSpPr>
        <xdr:cNvPr id="601" name="直線コネクタ 600"/>
        <xdr:cNvCxnSpPr/>
      </xdr:nvCxnSpPr>
      <xdr:spPr>
        <a:xfrm flipV="1">
          <a:off x="18656300" y="7063718"/>
          <a:ext cx="8890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161413</xdr:rowOff>
    </xdr:from>
    <xdr:ext cx="534377" cy="259045"/>
    <xdr:sp macro="" textlink="">
      <xdr:nvSpPr>
        <xdr:cNvPr id="602" name="n_1aveValue【一般廃棄物処理施設】&#10;一人当たり有形固定資産（償却資産）額"/>
        <xdr:cNvSpPr txBox="1"/>
      </xdr:nvSpPr>
      <xdr:spPr>
        <a:xfrm>
          <a:off x="21043411" y="66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603" name="n_2aveValue【一般廃棄物処理施設】&#10;一人当たり有形固定資産（償却資産）額"/>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604" name="n_3aveValue【一般廃棄物処理施設】&#10;一人当たり有形固定資産（償却資産）額"/>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605" name="n_4aveValue【一般廃棄物処理施設】&#10;一人当たり有形固定資産（償却資産）額"/>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60255</xdr:rowOff>
    </xdr:from>
    <xdr:ext cx="534377" cy="259045"/>
    <xdr:sp macro="" textlink="">
      <xdr:nvSpPr>
        <xdr:cNvPr id="606" name="n_1mainValue【一般廃棄物処理施設】&#10;一人当たり有形固定資産（償却資産）額"/>
        <xdr:cNvSpPr txBox="1"/>
      </xdr:nvSpPr>
      <xdr:spPr>
        <a:xfrm>
          <a:off x="21043411" y="708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65450</xdr:rowOff>
    </xdr:from>
    <xdr:ext cx="534377" cy="259045"/>
    <xdr:sp macro="" textlink="">
      <xdr:nvSpPr>
        <xdr:cNvPr id="607" name="n_2mainValue【一般廃棄物処理施設】&#10;一人当たり有形固定資産（償却資産）額"/>
        <xdr:cNvSpPr txBox="1"/>
      </xdr:nvSpPr>
      <xdr:spPr>
        <a:xfrm>
          <a:off x="20167111" y="709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76195</xdr:rowOff>
    </xdr:from>
    <xdr:ext cx="534377" cy="259045"/>
    <xdr:sp macro="" textlink="">
      <xdr:nvSpPr>
        <xdr:cNvPr id="608" name="n_3mainValue【一般廃棄物処理施設】&#10;一人当たり有形固定資産（償却資産）額"/>
        <xdr:cNvSpPr txBox="1"/>
      </xdr:nvSpPr>
      <xdr:spPr>
        <a:xfrm>
          <a:off x="19278111" y="710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80799</xdr:rowOff>
    </xdr:from>
    <xdr:ext cx="534377" cy="259045"/>
    <xdr:sp macro="" textlink="">
      <xdr:nvSpPr>
        <xdr:cNvPr id="609" name="n_4mainValue【一般廃棄物処理施設】&#10;一人当たり有形固定資産（償却資産）額"/>
        <xdr:cNvSpPr txBox="1"/>
      </xdr:nvSpPr>
      <xdr:spPr>
        <a:xfrm>
          <a:off x="18389111" y="711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152961</xdr:rowOff>
    </xdr:from>
    <xdr:ext cx="405111" cy="259045"/>
    <xdr:sp macro="" textlink="">
      <xdr:nvSpPr>
        <xdr:cNvPr id="640" name="【保健センター・保健所】&#10;有形固定資産減価償却率平均値テキスト"/>
        <xdr:cNvSpPr txBox="1"/>
      </xdr:nvSpPr>
      <xdr:spPr>
        <a:xfrm>
          <a:off x="16357600" y="10268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42" name="フローチャート: 判断 641"/>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3" name="フローチャート: 判断 642"/>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5" name="フローチャート: 判断 644"/>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117384</xdr:rowOff>
    </xdr:from>
    <xdr:to>
      <xdr:col>85</xdr:col>
      <xdr:colOff>177800</xdr:colOff>
      <xdr:row>60</xdr:row>
      <xdr:rowOff>47534</xdr:rowOff>
    </xdr:to>
    <xdr:sp macro="" textlink="">
      <xdr:nvSpPr>
        <xdr:cNvPr id="651" name="楕円 650"/>
        <xdr:cNvSpPr/>
      </xdr:nvSpPr>
      <xdr:spPr>
        <a:xfrm>
          <a:off x="162687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140261</xdr:rowOff>
    </xdr:from>
    <xdr:ext cx="405111" cy="259045"/>
    <xdr:sp macro="" textlink="">
      <xdr:nvSpPr>
        <xdr:cNvPr id="652" name="【保健センター・保健所】&#10;有形固定資産減価償却率該当値テキスト"/>
        <xdr:cNvSpPr txBox="1"/>
      </xdr:nvSpPr>
      <xdr:spPr>
        <a:xfrm>
          <a:off x="16357600" y="1008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84727</xdr:rowOff>
    </xdr:from>
    <xdr:to>
      <xdr:col>81</xdr:col>
      <xdr:colOff>101600</xdr:colOff>
      <xdr:row>60</xdr:row>
      <xdr:rowOff>14877</xdr:rowOff>
    </xdr:to>
    <xdr:sp macro="" textlink="">
      <xdr:nvSpPr>
        <xdr:cNvPr id="653" name="楕円 652"/>
        <xdr:cNvSpPr/>
      </xdr:nvSpPr>
      <xdr:spPr>
        <a:xfrm>
          <a:off x="15430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135527</xdr:rowOff>
    </xdr:from>
    <xdr:to>
      <xdr:col>85</xdr:col>
      <xdr:colOff>127000</xdr:colOff>
      <xdr:row>59</xdr:row>
      <xdr:rowOff>168184</xdr:rowOff>
    </xdr:to>
    <xdr:cxnSp macro="">
      <xdr:nvCxnSpPr>
        <xdr:cNvPr id="654" name="直線コネクタ 653"/>
        <xdr:cNvCxnSpPr/>
      </xdr:nvCxnSpPr>
      <xdr:spPr>
        <a:xfrm>
          <a:off x="15481300" y="102510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55" name="楕円 654"/>
        <xdr:cNvSpPr/>
      </xdr:nvSpPr>
      <xdr:spPr>
        <a:xfrm>
          <a:off x="14541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106135</xdr:rowOff>
    </xdr:from>
    <xdr:to>
      <xdr:col>81</xdr:col>
      <xdr:colOff>50800</xdr:colOff>
      <xdr:row>59</xdr:row>
      <xdr:rowOff>135527</xdr:rowOff>
    </xdr:to>
    <xdr:cxnSp macro="">
      <xdr:nvCxnSpPr>
        <xdr:cNvPr id="656" name="直線コネクタ 655"/>
        <xdr:cNvCxnSpPr/>
      </xdr:nvCxnSpPr>
      <xdr:spPr>
        <a:xfrm>
          <a:off x="14592300" y="1022168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22678</xdr:rowOff>
    </xdr:from>
    <xdr:to>
      <xdr:col>72</xdr:col>
      <xdr:colOff>38100</xdr:colOff>
      <xdr:row>59</xdr:row>
      <xdr:rowOff>124278</xdr:rowOff>
    </xdr:to>
    <xdr:sp macro="" textlink="">
      <xdr:nvSpPr>
        <xdr:cNvPr id="657" name="楕円 656"/>
        <xdr:cNvSpPr/>
      </xdr:nvSpPr>
      <xdr:spPr>
        <a:xfrm>
          <a:off x="13652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73478</xdr:rowOff>
    </xdr:from>
    <xdr:to>
      <xdr:col>76</xdr:col>
      <xdr:colOff>114300</xdr:colOff>
      <xdr:row>59</xdr:row>
      <xdr:rowOff>106135</xdr:rowOff>
    </xdr:to>
    <xdr:cxnSp macro="">
      <xdr:nvCxnSpPr>
        <xdr:cNvPr id="658" name="直線コネクタ 657"/>
        <xdr:cNvCxnSpPr/>
      </xdr:nvCxnSpPr>
      <xdr:spPr>
        <a:xfrm>
          <a:off x="13703300" y="10189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161472</xdr:rowOff>
    </xdr:from>
    <xdr:to>
      <xdr:col>67</xdr:col>
      <xdr:colOff>101600</xdr:colOff>
      <xdr:row>59</xdr:row>
      <xdr:rowOff>91622</xdr:rowOff>
    </xdr:to>
    <xdr:sp macro="" textlink="">
      <xdr:nvSpPr>
        <xdr:cNvPr id="659" name="楕円 658"/>
        <xdr:cNvSpPr/>
      </xdr:nvSpPr>
      <xdr:spPr>
        <a:xfrm>
          <a:off x="12763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40822</xdr:rowOff>
    </xdr:from>
    <xdr:to>
      <xdr:col>71</xdr:col>
      <xdr:colOff>177800</xdr:colOff>
      <xdr:row>59</xdr:row>
      <xdr:rowOff>73478</xdr:rowOff>
    </xdr:to>
    <xdr:cxnSp macro="">
      <xdr:nvCxnSpPr>
        <xdr:cNvPr id="660" name="直線コネクタ 659"/>
        <xdr:cNvCxnSpPr/>
      </xdr:nvCxnSpPr>
      <xdr:spPr>
        <a:xfrm>
          <a:off x="12814300" y="1015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72951</xdr:rowOff>
    </xdr:from>
    <xdr:ext cx="405111" cy="259045"/>
    <xdr:sp macro="" textlink="">
      <xdr:nvSpPr>
        <xdr:cNvPr id="661" name="n_1aveValue【保健センター・保健所】&#10;有形固定資産減価償却率"/>
        <xdr:cNvSpPr txBox="1"/>
      </xdr:nvSpPr>
      <xdr:spPr>
        <a:xfrm>
          <a:off x="15266044"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662" name="n_2aveValue【保健センター・保健所】&#10;有形固定資産減価償却率"/>
        <xdr:cNvSpPr txBox="1"/>
      </xdr:nvSpPr>
      <xdr:spPr>
        <a:xfrm>
          <a:off x="14389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663" name="n_3aveValue【保健センター・保健所】&#10;有形固定資産減価償却率"/>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161126</xdr:rowOff>
    </xdr:from>
    <xdr:ext cx="405111" cy="259045"/>
    <xdr:sp macro="" textlink="">
      <xdr:nvSpPr>
        <xdr:cNvPr id="664" name="n_4aveValue【保健センター・保健所】&#10;有形固定資産減価償却率"/>
        <xdr:cNvSpPr txBox="1"/>
      </xdr:nvSpPr>
      <xdr:spPr>
        <a:xfrm>
          <a:off x="12611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31404</xdr:rowOff>
    </xdr:from>
    <xdr:ext cx="405111" cy="259045"/>
    <xdr:sp macro="" textlink="">
      <xdr:nvSpPr>
        <xdr:cNvPr id="665" name="n_1mainValue【保健センター・保健所】&#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666" name="n_2mainValue【保健センター・保健所】&#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140805</xdr:rowOff>
    </xdr:from>
    <xdr:ext cx="405111" cy="259045"/>
    <xdr:sp macro="" textlink="">
      <xdr:nvSpPr>
        <xdr:cNvPr id="667" name="n_3mainValue【保健センター・保健所】&#10;有形固定資産減価償却率"/>
        <xdr:cNvSpPr txBox="1"/>
      </xdr:nvSpPr>
      <xdr:spPr>
        <a:xfrm>
          <a:off x="13500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108149</xdr:rowOff>
    </xdr:from>
    <xdr:ext cx="405111" cy="259045"/>
    <xdr:sp macro="" textlink="">
      <xdr:nvSpPr>
        <xdr:cNvPr id="668" name="n_4mainValue【保健センター・保健所】&#10;有形固定資産減価償却率"/>
        <xdr:cNvSpPr txBox="1"/>
      </xdr:nvSpPr>
      <xdr:spPr>
        <a:xfrm>
          <a:off x="12611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92" name="直線コネクタ 691"/>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5"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6" name="直線コネクタ 69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7"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9" name="フローチャート: 判断 698"/>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700" name="フローチャート: 判断 699"/>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701" name="フローチャート: 判断 700"/>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702" name="フローチャート: 判断 701"/>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95250</xdr:rowOff>
    </xdr:from>
    <xdr:to>
      <xdr:col>116</xdr:col>
      <xdr:colOff>114300</xdr:colOff>
      <xdr:row>62</xdr:row>
      <xdr:rowOff>25400</xdr:rowOff>
    </xdr:to>
    <xdr:sp macro="" textlink="">
      <xdr:nvSpPr>
        <xdr:cNvPr id="708" name="楕円 707"/>
        <xdr:cNvSpPr/>
      </xdr:nvSpPr>
      <xdr:spPr>
        <a:xfrm>
          <a:off x="221107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73677</xdr:rowOff>
    </xdr:from>
    <xdr:ext cx="469744" cy="259045"/>
    <xdr:sp macro="" textlink="">
      <xdr:nvSpPr>
        <xdr:cNvPr id="709" name="【保健センター・保健所】&#10;一人当たり面積該当値テキスト"/>
        <xdr:cNvSpPr txBox="1"/>
      </xdr:nvSpPr>
      <xdr:spPr>
        <a:xfrm>
          <a:off x="22199600" y="1053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107950</xdr:rowOff>
    </xdr:from>
    <xdr:to>
      <xdr:col>112</xdr:col>
      <xdr:colOff>38100</xdr:colOff>
      <xdr:row>62</xdr:row>
      <xdr:rowOff>38100</xdr:rowOff>
    </xdr:to>
    <xdr:sp macro="" textlink="">
      <xdr:nvSpPr>
        <xdr:cNvPr id="710" name="楕円 709"/>
        <xdr:cNvSpPr/>
      </xdr:nvSpPr>
      <xdr:spPr>
        <a:xfrm>
          <a:off x="21272500" y="105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146050</xdr:rowOff>
    </xdr:from>
    <xdr:to>
      <xdr:col>116</xdr:col>
      <xdr:colOff>63500</xdr:colOff>
      <xdr:row>61</xdr:row>
      <xdr:rowOff>158750</xdr:rowOff>
    </xdr:to>
    <xdr:cxnSp macro="">
      <xdr:nvCxnSpPr>
        <xdr:cNvPr id="711" name="直線コネクタ 710"/>
        <xdr:cNvCxnSpPr/>
      </xdr:nvCxnSpPr>
      <xdr:spPr>
        <a:xfrm flipV="1">
          <a:off x="21323300" y="10604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107950</xdr:rowOff>
    </xdr:from>
    <xdr:to>
      <xdr:col>107</xdr:col>
      <xdr:colOff>101600</xdr:colOff>
      <xdr:row>62</xdr:row>
      <xdr:rowOff>38100</xdr:rowOff>
    </xdr:to>
    <xdr:sp macro="" textlink="">
      <xdr:nvSpPr>
        <xdr:cNvPr id="712" name="楕円 711"/>
        <xdr:cNvSpPr/>
      </xdr:nvSpPr>
      <xdr:spPr>
        <a:xfrm>
          <a:off x="20383500" y="105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158750</xdr:rowOff>
    </xdr:from>
    <xdr:to>
      <xdr:col>111</xdr:col>
      <xdr:colOff>177800</xdr:colOff>
      <xdr:row>61</xdr:row>
      <xdr:rowOff>158750</xdr:rowOff>
    </xdr:to>
    <xdr:cxnSp macro="">
      <xdr:nvCxnSpPr>
        <xdr:cNvPr id="713" name="直線コネクタ 712"/>
        <xdr:cNvCxnSpPr/>
      </xdr:nvCxnSpPr>
      <xdr:spPr>
        <a:xfrm>
          <a:off x="20434300" y="1061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714" name="楕円 713"/>
        <xdr:cNvSpPr/>
      </xdr:nvSpPr>
      <xdr:spPr>
        <a:xfrm>
          <a:off x="19494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158750</xdr:rowOff>
    </xdr:from>
    <xdr:to>
      <xdr:col>107</xdr:col>
      <xdr:colOff>50800</xdr:colOff>
      <xdr:row>62</xdr:row>
      <xdr:rowOff>0</xdr:rowOff>
    </xdr:to>
    <xdr:cxnSp macro="">
      <xdr:nvCxnSpPr>
        <xdr:cNvPr id="715" name="直線コネクタ 714"/>
        <xdr:cNvCxnSpPr/>
      </xdr:nvCxnSpPr>
      <xdr:spPr>
        <a:xfrm flipV="1">
          <a:off x="19545300" y="1061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120650</xdr:rowOff>
    </xdr:from>
    <xdr:to>
      <xdr:col>98</xdr:col>
      <xdr:colOff>38100</xdr:colOff>
      <xdr:row>62</xdr:row>
      <xdr:rowOff>50800</xdr:rowOff>
    </xdr:to>
    <xdr:sp macro="" textlink="">
      <xdr:nvSpPr>
        <xdr:cNvPr id="716" name="楕円 715"/>
        <xdr:cNvSpPr/>
      </xdr:nvSpPr>
      <xdr:spPr>
        <a:xfrm>
          <a:off x="18605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0</xdr:rowOff>
    </xdr:from>
    <xdr:to>
      <xdr:col>102</xdr:col>
      <xdr:colOff>114300</xdr:colOff>
      <xdr:row>62</xdr:row>
      <xdr:rowOff>0</xdr:rowOff>
    </xdr:to>
    <xdr:cxnSp macro="">
      <xdr:nvCxnSpPr>
        <xdr:cNvPr id="717" name="直線コネクタ 716"/>
        <xdr:cNvCxnSpPr/>
      </xdr:nvCxnSpPr>
      <xdr:spPr>
        <a:xfrm>
          <a:off x="18656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18"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719" name="n_2aveValue【保健センター・保健所】&#10;一人当たり面積"/>
        <xdr:cNvSpPr txBox="1"/>
      </xdr:nvSpPr>
      <xdr:spPr>
        <a:xfrm>
          <a:off x="20199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720" name="n_3aveValue【保健センター・保健所】&#10;一人当たり面積"/>
        <xdr:cNvSpPr txBox="1"/>
      </xdr:nvSpPr>
      <xdr:spPr>
        <a:xfrm>
          <a:off x="19310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721" name="n_4aveValue【保健センター・保健所】&#10;一人当たり面積"/>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29227</xdr:rowOff>
    </xdr:from>
    <xdr:ext cx="469744" cy="259045"/>
    <xdr:sp macro="" textlink="">
      <xdr:nvSpPr>
        <xdr:cNvPr id="722" name="n_1mainValue【保健センター・保健所】&#10;一人当たり面積"/>
        <xdr:cNvSpPr txBox="1"/>
      </xdr:nvSpPr>
      <xdr:spPr>
        <a:xfrm>
          <a:off x="21075727" y="106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29227</xdr:rowOff>
    </xdr:from>
    <xdr:ext cx="469744" cy="259045"/>
    <xdr:sp macro="" textlink="">
      <xdr:nvSpPr>
        <xdr:cNvPr id="723" name="n_2mainValue【保健センター・保健所】&#10;一人当たり面積"/>
        <xdr:cNvSpPr txBox="1"/>
      </xdr:nvSpPr>
      <xdr:spPr>
        <a:xfrm>
          <a:off x="20199427" y="106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724" name="n_3mainValue【保健センター・保健所】&#10;一人当たり面積"/>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41927</xdr:rowOff>
    </xdr:from>
    <xdr:ext cx="469744" cy="259045"/>
    <xdr:sp macro="" textlink="">
      <xdr:nvSpPr>
        <xdr:cNvPr id="725" name="n_4mainValue【保健センター・保健所】&#10;一人当たり面積"/>
        <xdr:cNvSpPr txBox="1"/>
      </xdr:nvSpPr>
      <xdr:spPr>
        <a:xfrm>
          <a:off x="18421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51" name="直線コネクタ 750"/>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52" name="【消防施設】&#10;有形固定資産減価償却率最小値テキスト"/>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53" name="直線コネクタ 752"/>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消防施設】&#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99621</xdr:rowOff>
    </xdr:from>
    <xdr:ext cx="405111" cy="259045"/>
    <xdr:sp macro="" textlink="">
      <xdr:nvSpPr>
        <xdr:cNvPr id="756" name="【消防施設】&#10;有形固定資産減価償却率平均値テキスト"/>
        <xdr:cNvSpPr txBox="1"/>
      </xdr:nvSpPr>
      <xdr:spPr>
        <a:xfrm>
          <a:off x="16357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57" name="フローチャート: 判断 756"/>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58" name="フローチャート: 判断 757"/>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9" name="フローチャート: 判断 758"/>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60" name="フローチャート: 判断 759"/>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61" name="フローチャート: 判断 760"/>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121194</xdr:rowOff>
    </xdr:from>
    <xdr:to>
      <xdr:col>85</xdr:col>
      <xdr:colOff>177800</xdr:colOff>
      <xdr:row>81</xdr:row>
      <xdr:rowOff>51344</xdr:rowOff>
    </xdr:to>
    <xdr:sp macro="" textlink="">
      <xdr:nvSpPr>
        <xdr:cNvPr id="767" name="楕円 766"/>
        <xdr:cNvSpPr/>
      </xdr:nvSpPr>
      <xdr:spPr>
        <a:xfrm>
          <a:off x="16268700" y="138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144071</xdr:rowOff>
    </xdr:from>
    <xdr:ext cx="405111" cy="259045"/>
    <xdr:sp macro="" textlink="">
      <xdr:nvSpPr>
        <xdr:cNvPr id="768" name="【消防施設】&#10;有形固定資産減価償却率該当値テキスト"/>
        <xdr:cNvSpPr txBox="1"/>
      </xdr:nvSpPr>
      <xdr:spPr>
        <a:xfrm>
          <a:off x="16357600" y="1368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82006</xdr:rowOff>
    </xdr:from>
    <xdr:to>
      <xdr:col>81</xdr:col>
      <xdr:colOff>101600</xdr:colOff>
      <xdr:row>81</xdr:row>
      <xdr:rowOff>12156</xdr:rowOff>
    </xdr:to>
    <xdr:sp macro="" textlink="">
      <xdr:nvSpPr>
        <xdr:cNvPr id="769" name="楕円 768"/>
        <xdr:cNvSpPr/>
      </xdr:nvSpPr>
      <xdr:spPr>
        <a:xfrm>
          <a:off x="15430500" y="137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132806</xdr:rowOff>
    </xdr:from>
    <xdr:to>
      <xdr:col>85</xdr:col>
      <xdr:colOff>127000</xdr:colOff>
      <xdr:row>81</xdr:row>
      <xdr:rowOff>544</xdr:rowOff>
    </xdr:to>
    <xdr:cxnSp macro="">
      <xdr:nvCxnSpPr>
        <xdr:cNvPr id="770" name="直線コネクタ 769"/>
        <xdr:cNvCxnSpPr/>
      </xdr:nvCxnSpPr>
      <xdr:spPr>
        <a:xfrm>
          <a:off x="15481300" y="1384880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47716</xdr:rowOff>
    </xdr:from>
    <xdr:to>
      <xdr:col>76</xdr:col>
      <xdr:colOff>165100</xdr:colOff>
      <xdr:row>80</xdr:row>
      <xdr:rowOff>149316</xdr:rowOff>
    </xdr:to>
    <xdr:sp macro="" textlink="">
      <xdr:nvSpPr>
        <xdr:cNvPr id="771" name="楕円 770"/>
        <xdr:cNvSpPr/>
      </xdr:nvSpPr>
      <xdr:spPr>
        <a:xfrm>
          <a:off x="14541500" y="137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98516</xdr:rowOff>
    </xdr:from>
    <xdr:to>
      <xdr:col>81</xdr:col>
      <xdr:colOff>50800</xdr:colOff>
      <xdr:row>80</xdr:row>
      <xdr:rowOff>132806</xdr:rowOff>
    </xdr:to>
    <xdr:cxnSp macro="">
      <xdr:nvCxnSpPr>
        <xdr:cNvPr id="772" name="直線コネクタ 771"/>
        <xdr:cNvCxnSpPr/>
      </xdr:nvCxnSpPr>
      <xdr:spPr>
        <a:xfrm>
          <a:off x="14592300" y="138145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15058</xdr:rowOff>
    </xdr:from>
    <xdr:to>
      <xdr:col>72</xdr:col>
      <xdr:colOff>38100</xdr:colOff>
      <xdr:row>80</xdr:row>
      <xdr:rowOff>116658</xdr:rowOff>
    </xdr:to>
    <xdr:sp macro="" textlink="">
      <xdr:nvSpPr>
        <xdr:cNvPr id="773" name="楕円 772"/>
        <xdr:cNvSpPr/>
      </xdr:nvSpPr>
      <xdr:spPr>
        <a:xfrm>
          <a:off x="13652500" y="1373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65858</xdr:rowOff>
    </xdr:from>
    <xdr:to>
      <xdr:col>76</xdr:col>
      <xdr:colOff>114300</xdr:colOff>
      <xdr:row>80</xdr:row>
      <xdr:rowOff>98516</xdr:rowOff>
    </xdr:to>
    <xdr:cxnSp macro="">
      <xdr:nvCxnSpPr>
        <xdr:cNvPr id="774" name="直線コネクタ 773"/>
        <xdr:cNvCxnSpPr/>
      </xdr:nvCxnSpPr>
      <xdr:spPr>
        <a:xfrm>
          <a:off x="13703300" y="1378185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147320</xdr:rowOff>
    </xdr:from>
    <xdr:to>
      <xdr:col>67</xdr:col>
      <xdr:colOff>101600</xdr:colOff>
      <xdr:row>80</xdr:row>
      <xdr:rowOff>77470</xdr:rowOff>
    </xdr:to>
    <xdr:sp macro="" textlink="">
      <xdr:nvSpPr>
        <xdr:cNvPr id="775" name="楕円 774"/>
        <xdr:cNvSpPr/>
      </xdr:nvSpPr>
      <xdr:spPr>
        <a:xfrm>
          <a:off x="12763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26670</xdr:rowOff>
    </xdr:from>
    <xdr:to>
      <xdr:col>71</xdr:col>
      <xdr:colOff>177800</xdr:colOff>
      <xdr:row>80</xdr:row>
      <xdr:rowOff>65858</xdr:rowOff>
    </xdr:to>
    <xdr:cxnSp macro="">
      <xdr:nvCxnSpPr>
        <xdr:cNvPr id="776" name="直線コネクタ 775"/>
        <xdr:cNvCxnSpPr/>
      </xdr:nvCxnSpPr>
      <xdr:spPr>
        <a:xfrm>
          <a:off x="12814300" y="1374267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73496</xdr:rowOff>
    </xdr:from>
    <xdr:ext cx="405111" cy="259045"/>
    <xdr:sp macro="" textlink="">
      <xdr:nvSpPr>
        <xdr:cNvPr id="777" name="n_1aveValue【消防施設】&#10;有形固定資産減価償却率"/>
        <xdr:cNvSpPr txBox="1"/>
      </xdr:nvSpPr>
      <xdr:spPr>
        <a:xfrm>
          <a:off x="152660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778" name="n_2aveValue【消防施設】&#10;有形固定資産減価償却率"/>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779" name="n_3aveValue【消防施設】&#10;有形固定資産減価償却率"/>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91457</xdr:rowOff>
    </xdr:from>
    <xdr:ext cx="405111" cy="259045"/>
    <xdr:sp macro="" textlink="">
      <xdr:nvSpPr>
        <xdr:cNvPr id="780" name="n_4aveValue【消防施設】&#10;有形固定資産減価償却率"/>
        <xdr:cNvSpPr txBox="1"/>
      </xdr:nvSpPr>
      <xdr:spPr>
        <a:xfrm>
          <a:off x="12611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28683</xdr:rowOff>
    </xdr:from>
    <xdr:ext cx="405111" cy="259045"/>
    <xdr:sp macro="" textlink="">
      <xdr:nvSpPr>
        <xdr:cNvPr id="781" name="n_1mainValue【消防施設】&#10;有形固定資産減価償却率"/>
        <xdr:cNvSpPr txBox="1"/>
      </xdr:nvSpPr>
      <xdr:spPr>
        <a:xfrm>
          <a:off x="15266044" y="1357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165843</xdr:rowOff>
    </xdr:from>
    <xdr:ext cx="405111" cy="259045"/>
    <xdr:sp macro="" textlink="">
      <xdr:nvSpPr>
        <xdr:cNvPr id="782" name="n_2mainValue【消防施設】&#10;有形固定資産減価償却率"/>
        <xdr:cNvSpPr txBox="1"/>
      </xdr:nvSpPr>
      <xdr:spPr>
        <a:xfrm>
          <a:off x="14389744" y="1353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133185</xdr:rowOff>
    </xdr:from>
    <xdr:ext cx="405111" cy="259045"/>
    <xdr:sp macro="" textlink="">
      <xdr:nvSpPr>
        <xdr:cNvPr id="783" name="n_3mainValue【消防施設】&#10;有形固定資産減価償却率"/>
        <xdr:cNvSpPr txBox="1"/>
      </xdr:nvSpPr>
      <xdr:spPr>
        <a:xfrm>
          <a:off x="13500744" y="1350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93997</xdr:rowOff>
    </xdr:from>
    <xdr:ext cx="405111" cy="259045"/>
    <xdr:sp macro="" textlink="">
      <xdr:nvSpPr>
        <xdr:cNvPr id="784" name="n_4mainValue【消防施設】&#10;有形固定資産減価償却率"/>
        <xdr:cNvSpPr txBox="1"/>
      </xdr:nvSpPr>
      <xdr:spPr>
        <a:xfrm>
          <a:off x="12611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806" name="直線コネクタ 805"/>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8" name="直線コネクタ 80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809" name="【消防施設】&#10;一人当たり面積最大値テキスト"/>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10" name="直線コネクタ 809"/>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100601</xdr:rowOff>
    </xdr:from>
    <xdr:ext cx="469744" cy="259045"/>
    <xdr:sp macro="" textlink="">
      <xdr:nvSpPr>
        <xdr:cNvPr id="811" name="【消防施設】&#10;一人当たり面積平均値テキスト"/>
        <xdr:cNvSpPr txBox="1"/>
      </xdr:nvSpPr>
      <xdr:spPr>
        <a:xfrm>
          <a:off x="22199600" y="1433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2" name="フローチャート: 判断 811"/>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813" name="フローチャート: 判断 812"/>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4" name="フローチャート: 判断 813"/>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5" name="フローチャート: 判断 814"/>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6" name="フローチャート: 判断 815"/>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53594</xdr:rowOff>
    </xdr:from>
    <xdr:to>
      <xdr:col>116</xdr:col>
      <xdr:colOff>114300</xdr:colOff>
      <xdr:row>81</xdr:row>
      <xdr:rowOff>155194</xdr:rowOff>
    </xdr:to>
    <xdr:sp macro="" textlink="">
      <xdr:nvSpPr>
        <xdr:cNvPr id="822" name="楕円 821"/>
        <xdr:cNvSpPr/>
      </xdr:nvSpPr>
      <xdr:spPr>
        <a:xfrm>
          <a:off x="22110700" y="139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76471</xdr:rowOff>
    </xdr:from>
    <xdr:ext cx="469744" cy="259045"/>
    <xdr:sp macro="" textlink="">
      <xdr:nvSpPr>
        <xdr:cNvPr id="823" name="【消防施設】&#10;一人当たり面積該当値テキスト"/>
        <xdr:cNvSpPr txBox="1"/>
      </xdr:nvSpPr>
      <xdr:spPr>
        <a:xfrm>
          <a:off x="22199600" y="1379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62737</xdr:rowOff>
    </xdr:from>
    <xdr:to>
      <xdr:col>112</xdr:col>
      <xdr:colOff>38100</xdr:colOff>
      <xdr:row>81</xdr:row>
      <xdr:rowOff>164337</xdr:rowOff>
    </xdr:to>
    <xdr:sp macro="" textlink="">
      <xdr:nvSpPr>
        <xdr:cNvPr id="824" name="楕円 823"/>
        <xdr:cNvSpPr/>
      </xdr:nvSpPr>
      <xdr:spPr>
        <a:xfrm>
          <a:off x="21272500" y="1395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104394</xdr:rowOff>
    </xdr:from>
    <xdr:to>
      <xdr:col>116</xdr:col>
      <xdr:colOff>63500</xdr:colOff>
      <xdr:row>81</xdr:row>
      <xdr:rowOff>113537</xdr:rowOff>
    </xdr:to>
    <xdr:cxnSp macro="">
      <xdr:nvCxnSpPr>
        <xdr:cNvPr id="825" name="直線コネクタ 824"/>
        <xdr:cNvCxnSpPr/>
      </xdr:nvCxnSpPr>
      <xdr:spPr>
        <a:xfrm flipV="1">
          <a:off x="21323300" y="1399184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71882</xdr:rowOff>
    </xdr:from>
    <xdr:to>
      <xdr:col>107</xdr:col>
      <xdr:colOff>101600</xdr:colOff>
      <xdr:row>82</xdr:row>
      <xdr:rowOff>2032</xdr:rowOff>
    </xdr:to>
    <xdr:sp macro="" textlink="">
      <xdr:nvSpPr>
        <xdr:cNvPr id="826" name="楕円 825"/>
        <xdr:cNvSpPr/>
      </xdr:nvSpPr>
      <xdr:spPr>
        <a:xfrm>
          <a:off x="20383500" y="139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113537</xdr:rowOff>
    </xdr:from>
    <xdr:to>
      <xdr:col>111</xdr:col>
      <xdr:colOff>177800</xdr:colOff>
      <xdr:row>81</xdr:row>
      <xdr:rowOff>122682</xdr:rowOff>
    </xdr:to>
    <xdr:cxnSp macro="">
      <xdr:nvCxnSpPr>
        <xdr:cNvPr id="827" name="直線コネクタ 826"/>
        <xdr:cNvCxnSpPr/>
      </xdr:nvCxnSpPr>
      <xdr:spPr>
        <a:xfrm flipV="1">
          <a:off x="20434300" y="140009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90170</xdr:rowOff>
    </xdr:from>
    <xdr:to>
      <xdr:col>102</xdr:col>
      <xdr:colOff>165100</xdr:colOff>
      <xdr:row>82</xdr:row>
      <xdr:rowOff>20320</xdr:rowOff>
    </xdr:to>
    <xdr:sp macro="" textlink="">
      <xdr:nvSpPr>
        <xdr:cNvPr id="828" name="楕円 827"/>
        <xdr:cNvSpPr/>
      </xdr:nvSpPr>
      <xdr:spPr>
        <a:xfrm>
          <a:off x="19494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122682</xdr:rowOff>
    </xdr:from>
    <xdr:to>
      <xdr:col>107</xdr:col>
      <xdr:colOff>50800</xdr:colOff>
      <xdr:row>81</xdr:row>
      <xdr:rowOff>140970</xdr:rowOff>
    </xdr:to>
    <xdr:cxnSp macro="">
      <xdr:nvCxnSpPr>
        <xdr:cNvPr id="829" name="直線コネクタ 828"/>
        <xdr:cNvCxnSpPr/>
      </xdr:nvCxnSpPr>
      <xdr:spPr>
        <a:xfrm flipV="1">
          <a:off x="19545300" y="140101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99313</xdr:rowOff>
    </xdr:from>
    <xdr:to>
      <xdr:col>98</xdr:col>
      <xdr:colOff>38100</xdr:colOff>
      <xdr:row>82</xdr:row>
      <xdr:rowOff>29463</xdr:rowOff>
    </xdr:to>
    <xdr:sp macro="" textlink="">
      <xdr:nvSpPr>
        <xdr:cNvPr id="830" name="楕円 829"/>
        <xdr:cNvSpPr/>
      </xdr:nvSpPr>
      <xdr:spPr>
        <a:xfrm>
          <a:off x="18605500" y="1398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140970</xdr:rowOff>
    </xdr:from>
    <xdr:to>
      <xdr:col>102</xdr:col>
      <xdr:colOff>114300</xdr:colOff>
      <xdr:row>81</xdr:row>
      <xdr:rowOff>150113</xdr:rowOff>
    </xdr:to>
    <xdr:cxnSp macro="">
      <xdr:nvCxnSpPr>
        <xdr:cNvPr id="831" name="直線コネクタ 830"/>
        <xdr:cNvCxnSpPr/>
      </xdr:nvCxnSpPr>
      <xdr:spPr>
        <a:xfrm flipV="1">
          <a:off x="18656300" y="140284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6875</xdr:rowOff>
    </xdr:from>
    <xdr:ext cx="469744" cy="259045"/>
    <xdr:sp macro="" textlink="">
      <xdr:nvSpPr>
        <xdr:cNvPr id="832" name="n_1aveValue【消防施設】&#10;一人当たり面積"/>
        <xdr:cNvSpPr txBox="1"/>
      </xdr:nvSpPr>
      <xdr:spPr>
        <a:xfrm>
          <a:off x="210757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833" name="n_2aveValue【消防施設】&#10;一人当たり面積"/>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834" name="n_3aveValue【消防施設】&#10;一人当たり面積"/>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34307</xdr:rowOff>
    </xdr:from>
    <xdr:ext cx="469744" cy="259045"/>
    <xdr:sp macro="" textlink="">
      <xdr:nvSpPr>
        <xdr:cNvPr id="835" name="n_4aveValue【消防施設】&#10;一人当たり面積"/>
        <xdr:cNvSpPr txBox="1"/>
      </xdr:nvSpPr>
      <xdr:spPr>
        <a:xfrm>
          <a:off x="18421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9414</xdr:rowOff>
    </xdr:from>
    <xdr:ext cx="469744" cy="259045"/>
    <xdr:sp macro="" textlink="">
      <xdr:nvSpPr>
        <xdr:cNvPr id="836" name="n_1mainValue【消防施設】&#10;一人当たり面積"/>
        <xdr:cNvSpPr txBox="1"/>
      </xdr:nvSpPr>
      <xdr:spPr>
        <a:xfrm>
          <a:off x="21075727" y="1372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18559</xdr:rowOff>
    </xdr:from>
    <xdr:ext cx="469744" cy="259045"/>
    <xdr:sp macro="" textlink="">
      <xdr:nvSpPr>
        <xdr:cNvPr id="837" name="n_2mainValue【消防施設】&#10;一人当たり面積"/>
        <xdr:cNvSpPr txBox="1"/>
      </xdr:nvSpPr>
      <xdr:spPr>
        <a:xfrm>
          <a:off x="20199427" y="1373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36847</xdr:rowOff>
    </xdr:from>
    <xdr:ext cx="469744" cy="259045"/>
    <xdr:sp macro="" textlink="">
      <xdr:nvSpPr>
        <xdr:cNvPr id="838" name="n_3mainValue【消防施設】&#10;一人当たり面積"/>
        <xdr:cNvSpPr txBox="1"/>
      </xdr:nvSpPr>
      <xdr:spPr>
        <a:xfrm>
          <a:off x="19310427" y="1375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45990</xdr:rowOff>
    </xdr:from>
    <xdr:ext cx="469744" cy="259045"/>
    <xdr:sp macro="" textlink="">
      <xdr:nvSpPr>
        <xdr:cNvPr id="839" name="n_4mainValue【消防施設】&#10;一人当たり面積"/>
        <xdr:cNvSpPr txBox="1"/>
      </xdr:nvSpPr>
      <xdr:spPr>
        <a:xfrm>
          <a:off x="18421427" y="1376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65" name="直線コネクタ 864"/>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8"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9" name="直線コネクタ 868"/>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870" name="【庁舎】&#10;有形固定資産減価償却率平均値テキスト"/>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71" name="フローチャート: 判断 870"/>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56424</xdr:rowOff>
    </xdr:from>
    <xdr:to>
      <xdr:col>85</xdr:col>
      <xdr:colOff>177800</xdr:colOff>
      <xdr:row>101</xdr:row>
      <xdr:rowOff>158024</xdr:rowOff>
    </xdr:to>
    <xdr:sp macro="" textlink="">
      <xdr:nvSpPr>
        <xdr:cNvPr id="881" name="楕円 880"/>
        <xdr:cNvSpPr/>
      </xdr:nvSpPr>
      <xdr:spPr>
        <a:xfrm>
          <a:off x="16268700" y="1737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79301</xdr:rowOff>
    </xdr:from>
    <xdr:ext cx="405111" cy="259045"/>
    <xdr:sp macro="" textlink="">
      <xdr:nvSpPr>
        <xdr:cNvPr id="882" name="【庁舎】&#10;有形固定資産減価償却率該当値テキスト"/>
        <xdr:cNvSpPr txBox="1"/>
      </xdr:nvSpPr>
      <xdr:spPr>
        <a:xfrm>
          <a:off x="16357600" y="1722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169092</xdr:rowOff>
    </xdr:from>
    <xdr:to>
      <xdr:col>81</xdr:col>
      <xdr:colOff>101600</xdr:colOff>
      <xdr:row>101</xdr:row>
      <xdr:rowOff>99242</xdr:rowOff>
    </xdr:to>
    <xdr:sp macro="" textlink="">
      <xdr:nvSpPr>
        <xdr:cNvPr id="883" name="楕円 882"/>
        <xdr:cNvSpPr/>
      </xdr:nvSpPr>
      <xdr:spPr>
        <a:xfrm>
          <a:off x="15430500" y="173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48442</xdr:rowOff>
    </xdr:from>
    <xdr:to>
      <xdr:col>85</xdr:col>
      <xdr:colOff>127000</xdr:colOff>
      <xdr:row>101</xdr:row>
      <xdr:rowOff>107224</xdr:rowOff>
    </xdr:to>
    <xdr:cxnSp macro="">
      <xdr:nvCxnSpPr>
        <xdr:cNvPr id="884" name="直線コネクタ 883"/>
        <xdr:cNvCxnSpPr/>
      </xdr:nvCxnSpPr>
      <xdr:spPr>
        <a:xfrm>
          <a:off x="15481300" y="17364892"/>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885" name="楕円 884"/>
        <xdr:cNvSpPr/>
      </xdr:nvSpPr>
      <xdr:spPr>
        <a:xfrm>
          <a:off x="14541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48442</xdr:rowOff>
    </xdr:from>
    <xdr:to>
      <xdr:col>81</xdr:col>
      <xdr:colOff>50800</xdr:colOff>
      <xdr:row>105</xdr:row>
      <xdr:rowOff>56606</xdr:rowOff>
    </xdr:to>
    <xdr:cxnSp macro="">
      <xdr:nvCxnSpPr>
        <xdr:cNvPr id="886" name="直線コネクタ 885"/>
        <xdr:cNvCxnSpPr/>
      </xdr:nvCxnSpPr>
      <xdr:spPr>
        <a:xfrm flipV="1">
          <a:off x="14592300" y="17364892"/>
          <a:ext cx="889000" cy="69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887" name="楕円 886"/>
        <xdr:cNvSpPr/>
      </xdr:nvSpPr>
      <xdr:spPr>
        <a:xfrm>
          <a:off x="13652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56606</xdr:rowOff>
    </xdr:from>
    <xdr:to>
      <xdr:col>76</xdr:col>
      <xdr:colOff>114300</xdr:colOff>
      <xdr:row>106</xdr:row>
      <xdr:rowOff>54973</xdr:rowOff>
    </xdr:to>
    <xdr:cxnSp macro="">
      <xdr:nvCxnSpPr>
        <xdr:cNvPr id="888" name="直線コネクタ 887"/>
        <xdr:cNvCxnSpPr/>
      </xdr:nvCxnSpPr>
      <xdr:spPr>
        <a:xfrm flipV="1">
          <a:off x="13703300" y="18058856"/>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23768</xdr:rowOff>
    </xdr:from>
    <xdr:to>
      <xdr:col>67</xdr:col>
      <xdr:colOff>101600</xdr:colOff>
      <xdr:row>107</xdr:row>
      <xdr:rowOff>125368</xdr:rowOff>
    </xdr:to>
    <xdr:sp macro="" textlink="">
      <xdr:nvSpPr>
        <xdr:cNvPr id="889" name="楕円 888"/>
        <xdr:cNvSpPr/>
      </xdr:nvSpPr>
      <xdr:spPr>
        <a:xfrm>
          <a:off x="12763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54973</xdr:rowOff>
    </xdr:from>
    <xdr:to>
      <xdr:col>71</xdr:col>
      <xdr:colOff>177800</xdr:colOff>
      <xdr:row>107</xdr:row>
      <xdr:rowOff>74568</xdr:rowOff>
    </xdr:to>
    <xdr:cxnSp macro="">
      <xdr:nvCxnSpPr>
        <xdr:cNvPr id="890" name="直線コネクタ 889"/>
        <xdr:cNvCxnSpPr/>
      </xdr:nvCxnSpPr>
      <xdr:spPr>
        <a:xfrm flipV="1">
          <a:off x="12814300" y="18228673"/>
          <a:ext cx="889000" cy="19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891" name="n_1aveValue【庁舎】&#10;有形固定資産減価償却率"/>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92" name="n_2aveValue【庁舎】&#10;有形固定資産減価償却率"/>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93" name="n_3aveValue【庁舎】&#10;有形固定資産減価償却率"/>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94" name="n_4aveValue【庁舎】&#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115769</xdr:rowOff>
    </xdr:from>
    <xdr:ext cx="405111" cy="259045"/>
    <xdr:sp macro="" textlink="">
      <xdr:nvSpPr>
        <xdr:cNvPr id="895" name="n_1mainValue【庁舎】&#10;有形固定資産減価償却率"/>
        <xdr:cNvSpPr txBox="1"/>
      </xdr:nvSpPr>
      <xdr:spPr>
        <a:xfrm>
          <a:off x="15266044" y="1708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98533</xdr:rowOff>
    </xdr:from>
    <xdr:ext cx="405111" cy="259045"/>
    <xdr:sp macro="" textlink="">
      <xdr:nvSpPr>
        <xdr:cNvPr id="896" name="n_2mainValue【庁舎】&#10;有形固定資産減価償却率"/>
        <xdr:cNvSpPr txBox="1"/>
      </xdr:nvSpPr>
      <xdr:spPr>
        <a:xfrm>
          <a:off x="14389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96900</xdr:rowOff>
    </xdr:from>
    <xdr:ext cx="405111" cy="259045"/>
    <xdr:sp macro="" textlink="">
      <xdr:nvSpPr>
        <xdr:cNvPr id="897" name="n_3mainValue【庁舎】&#10;有形固定資産減価償却率"/>
        <xdr:cNvSpPr txBox="1"/>
      </xdr:nvSpPr>
      <xdr:spPr>
        <a:xfrm>
          <a:off x="13500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116495</xdr:rowOff>
    </xdr:from>
    <xdr:ext cx="405111" cy="259045"/>
    <xdr:sp macro="" textlink="">
      <xdr:nvSpPr>
        <xdr:cNvPr id="898" name="n_4mainValue【庁舎】&#10;有形固定資産減価償却率"/>
        <xdr:cNvSpPr txBox="1"/>
      </xdr:nvSpPr>
      <xdr:spPr>
        <a:xfrm>
          <a:off x="12611744" y="1846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9" name="テキスト ボックス 90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25" name="直線コネクタ 924"/>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26" name="【庁舎】&#10;一人当たり面積最小値テキスト"/>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27" name="直線コネクタ 926"/>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28" name="【庁舎】&#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9" name="直線コネクタ 928"/>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98533</xdr:rowOff>
    </xdr:from>
    <xdr:ext cx="469744" cy="259045"/>
    <xdr:sp macro="" textlink="">
      <xdr:nvSpPr>
        <xdr:cNvPr id="930" name="【庁舎】&#10;一人当たり面積平均値テキスト"/>
        <xdr:cNvSpPr txBox="1"/>
      </xdr:nvSpPr>
      <xdr:spPr>
        <a:xfrm>
          <a:off x="221996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31" name="フローチャート: 判断 930"/>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2" name="フローチャート: 判断 931"/>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33" name="フローチャート: 判断 932"/>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4" name="フローチャート: 判断 933"/>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5" name="フローチャート: 判断 934"/>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120106</xdr:rowOff>
    </xdr:from>
    <xdr:to>
      <xdr:col>116</xdr:col>
      <xdr:colOff>114300</xdr:colOff>
      <xdr:row>105</xdr:row>
      <xdr:rowOff>50256</xdr:rowOff>
    </xdr:to>
    <xdr:sp macro="" textlink="">
      <xdr:nvSpPr>
        <xdr:cNvPr id="941" name="楕円 940"/>
        <xdr:cNvSpPr/>
      </xdr:nvSpPr>
      <xdr:spPr>
        <a:xfrm>
          <a:off x="221107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142983</xdr:rowOff>
    </xdr:from>
    <xdr:ext cx="469744" cy="259045"/>
    <xdr:sp macro="" textlink="">
      <xdr:nvSpPr>
        <xdr:cNvPr id="942" name="【庁舎】&#10;一人当たり面積該当値テキスト"/>
        <xdr:cNvSpPr txBox="1"/>
      </xdr:nvSpPr>
      <xdr:spPr>
        <a:xfrm>
          <a:off x="22199600" y="1780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7438</xdr:rowOff>
    </xdr:from>
    <xdr:to>
      <xdr:col>112</xdr:col>
      <xdr:colOff>38100</xdr:colOff>
      <xdr:row>101</xdr:row>
      <xdr:rowOff>109038</xdr:rowOff>
    </xdr:to>
    <xdr:sp macro="" textlink="">
      <xdr:nvSpPr>
        <xdr:cNvPr id="943" name="楕円 942"/>
        <xdr:cNvSpPr/>
      </xdr:nvSpPr>
      <xdr:spPr>
        <a:xfrm>
          <a:off x="21272500" y="17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58238</xdr:rowOff>
    </xdr:from>
    <xdr:to>
      <xdr:col>116</xdr:col>
      <xdr:colOff>63500</xdr:colOff>
      <xdr:row>104</xdr:row>
      <xdr:rowOff>170906</xdr:rowOff>
    </xdr:to>
    <xdr:cxnSp macro="">
      <xdr:nvCxnSpPr>
        <xdr:cNvPr id="944" name="直線コネクタ 943"/>
        <xdr:cNvCxnSpPr/>
      </xdr:nvCxnSpPr>
      <xdr:spPr>
        <a:xfrm>
          <a:off x="21323300" y="17374688"/>
          <a:ext cx="838200" cy="62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87449</xdr:rowOff>
    </xdr:from>
    <xdr:to>
      <xdr:col>107</xdr:col>
      <xdr:colOff>101600</xdr:colOff>
      <xdr:row>105</xdr:row>
      <xdr:rowOff>17599</xdr:rowOff>
    </xdr:to>
    <xdr:sp macro="" textlink="">
      <xdr:nvSpPr>
        <xdr:cNvPr id="945" name="楕円 944"/>
        <xdr:cNvSpPr/>
      </xdr:nvSpPr>
      <xdr:spPr>
        <a:xfrm>
          <a:off x="20383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58238</xdr:rowOff>
    </xdr:from>
    <xdr:to>
      <xdr:col>111</xdr:col>
      <xdr:colOff>177800</xdr:colOff>
      <xdr:row>104</xdr:row>
      <xdr:rowOff>138249</xdr:rowOff>
    </xdr:to>
    <xdr:cxnSp macro="">
      <xdr:nvCxnSpPr>
        <xdr:cNvPr id="946" name="直線コネクタ 945"/>
        <xdr:cNvCxnSpPr/>
      </xdr:nvCxnSpPr>
      <xdr:spPr>
        <a:xfrm flipV="1">
          <a:off x="20434300" y="17374688"/>
          <a:ext cx="889000" cy="59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151130</xdr:rowOff>
    </xdr:from>
    <xdr:to>
      <xdr:col>102</xdr:col>
      <xdr:colOff>165100</xdr:colOff>
      <xdr:row>106</xdr:row>
      <xdr:rowOff>81280</xdr:rowOff>
    </xdr:to>
    <xdr:sp macro="" textlink="">
      <xdr:nvSpPr>
        <xdr:cNvPr id="947" name="楕円 946"/>
        <xdr:cNvSpPr/>
      </xdr:nvSpPr>
      <xdr:spPr>
        <a:xfrm>
          <a:off x="19494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138249</xdr:rowOff>
    </xdr:from>
    <xdr:to>
      <xdr:col>107</xdr:col>
      <xdr:colOff>50800</xdr:colOff>
      <xdr:row>106</xdr:row>
      <xdr:rowOff>30480</xdr:rowOff>
    </xdr:to>
    <xdr:cxnSp macro="">
      <xdr:nvCxnSpPr>
        <xdr:cNvPr id="948" name="直線コネクタ 947"/>
        <xdr:cNvCxnSpPr/>
      </xdr:nvCxnSpPr>
      <xdr:spPr>
        <a:xfrm flipV="1">
          <a:off x="19545300" y="17969049"/>
          <a:ext cx="889000" cy="2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113574</xdr:rowOff>
    </xdr:from>
    <xdr:to>
      <xdr:col>98</xdr:col>
      <xdr:colOff>38100</xdr:colOff>
      <xdr:row>105</xdr:row>
      <xdr:rowOff>43724</xdr:rowOff>
    </xdr:to>
    <xdr:sp macro="" textlink="">
      <xdr:nvSpPr>
        <xdr:cNvPr id="949" name="楕円 948"/>
        <xdr:cNvSpPr/>
      </xdr:nvSpPr>
      <xdr:spPr>
        <a:xfrm>
          <a:off x="18605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164374</xdr:rowOff>
    </xdr:from>
    <xdr:to>
      <xdr:col>102</xdr:col>
      <xdr:colOff>114300</xdr:colOff>
      <xdr:row>106</xdr:row>
      <xdr:rowOff>30480</xdr:rowOff>
    </xdr:to>
    <xdr:cxnSp macro="">
      <xdr:nvCxnSpPr>
        <xdr:cNvPr id="950" name="直線コネクタ 949"/>
        <xdr:cNvCxnSpPr/>
      </xdr:nvCxnSpPr>
      <xdr:spPr>
        <a:xfrm>
          <a:off x="18656300" y="17995174"/>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8726</xdr:rowOff>
    </xdr:from>
    <xdr:ext cx="469744" cy="259045"/>
    <xdr:sp macro="" textlink="">
      <xdr:nvSpPr>
        <xdr:cNvPr id="951" name="n_1aveValue【庁舎】&#10;一人当たり面積"/>
        <xdr:cNvSpPr txBox="1"/>
      </xdr:nvSpPr>
      <xdr:spPr>
        <a:xfrm>
          <a:off x="21075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47914</xdr:rowOff>
    </xdr:from>
    <xdr:ext cx="469744" cy="259045"/>
    <xdr:sp macro="" textlink="">
      <xdr:nvSpPr>
        <xdr:cNvPr id="952" name="n_2aveValue【庁舎】&#10;一人当たり面積"/>
        <xdr:cNvSpPr txBox="1"/>
      </xdr:nvSpPr>
      <xdr:spPr>
        <a:xfrm>
          <a:off x="20199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953" name="n_3aveValue【庁舎】&#10;一人当たり面積"/>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954" name="n_4aveValue【庁舎】&#10;一人当たり面積"/>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125565</xdr:rowOff>
    </xdr:from>
    <xdr:ext cx="469744" cy="259045"/>
    <xdr:sp macro="" textlink="">
      <xdr:nvSpPr>
        <xdr:cNvPr id="955" name="n_1mainValue【庁舎】&#10;一人当たり面積"/>
        <xdr:cNvSpPr txBox="1"/>
      </xdr:nvSpPr>
      <xdr:spPr>
        <a:xfrm>
          <a:off x="21075727" y="1709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34126</xdr:rowOff>
    </xdr:from>
    <xdr:ext cx="469744" cy="259045"/>
    <xdr:sp macro="" textlink="">
      <xdr:nvSpPr>
        <xdr:cNvPr id="956" name="n_2mainValue【庁舎】&#10;一人当たり面積"/>
        <xdr:cNvSpPr txBox="1"/>
      </xdr:nvSpPr>
      <xdr:spPr>
        <a:xfrm>
          <a:off x="20199427" y="1769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97807</xdr:rowOff>
    </xdr:from>
    <xdr:ext cx="469744" cy="259045"/>
    <xdr:sp macro="" textlink="">
      <xdr:nvSpPr>
        <xdr:cNvPr id="957" name="n_3mainValue【庁舎】&#10;一人当たり面積"/>
        <xdr:cNvSpPr txBox="1"/>
      </xdr:nvSpPr>
      <xdr:spPr>
        <a:xfrm>
          <a:off x="19310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60251</xdr:rowOff>
    </xdr:from>
    <xdr:ext cx="469744" cy="259045"/>
    <xdr:sp macro="" textlink="">
      <xdr:nvSpPr>
        <xdr:cNvPr id="958" name="n_4mainValue【庁舎】&#10;一人当たり面積"/>
        <xdr:cNvSpPr txBox="1"/>
      </xdr:nvSpPr>
      <xdr:spPr>
        <a:xfrm>
          <a:off x="18421427" y="1771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effectLst/>
              <a:latin typeface="Century" panose="02040604050505020304" pitchFamily="18" charset="0"/>
              <a:ea typeface="ＭＳ 明朝" panose="02020609040205080304" pitchFamily="17" charset="-128"/>
              <a:cs typeface="Times New Roman" panose="02020603050405020304" pitchFamily="18" charset="0"/>
            </a:rPr>
            <a:t>　</a:t>
          </a:r>
          <a:r>
            <a:rPr lang="ja-JP" altLang="ja-JP" sz="1400">
              <a:effectLst/>
              <a:latin typeface="Century" panose="02040604050505020304" pitchFamily="18" charset="0"/>
              <a:ea typeface="ＭＳ 明朝" panose="02020609040205080304" pitchFamily="17" charset="-128"/>
              <a:cs typeface="Times New Roman" panose="02020603050405020304" pitchFamily="18" charset="0"/>
            </a:rPr>
            <a:t>類似団体平均値と比較して、特に有形固定資産減価償却率が高くなっている施設は図書館及び体育館・プールで、今後、建て替え、更新工事などにより多額の負担が予想される。一方で、市民会館については、平成</a:t>
          </a:r>
          <a:r>
            <a:rPr lang="en-US" altLang="ja-JP" sz="1400">
              <a:effectLst/>
              <a:latin typeface="Century" panose="02040604050505020304" pitchFamily="18" charset="0"/>
              <a:ea typeface="ＭＳ 明朝" panose="02020609040205080304" pitchFamily="17" charset="-128"/>
              <a:cs typeface="Times New Roman" panose="02020603050405020304" pitchFamily="18" charset="0"/>
            </a:rPr>
            <a:t>28</a:t>
          </a:r>
          <a:r>
            <a:rPr lang="ja-JP" altLang="ja-JP" sz="1400">
              <a:effectLst/>
              <a:latin typeface="Century" panose="02040604050505020304" pitchFamily="18" charset="0"/>
              <a:ea typeface="ＭＳ 明朝" panose="02020609040205080304" pitchFamily="17" charset="-128"/>
              <a:cs typeface="Times New Roman" panose="02020603050405020304" pitchFamily="18" charset="0"/>
            </a:rPr>
            <a:t>年度から令和元年度にかけ、市民会館を統合した市民文化ホールの新設を行った影響により、有形固定資産減価償却率は、類似団体平均値と比較して</a:t>
          </a:r>
          <a:r>
            <a:rPr lang="en-US" altLang="ja-JP" sz="1400">
              <a:effectLst/>
              <a:latin typeface="Century" panose="02040604050505020304" pitchFamily="18" charset="0"/>
              <a:ea typeface="ＭＳ 明朝" panose="02020609040205080304" pitchFamily="17" charset="-128"/>
              <a:cs typeface="Times New Roman" panose="02020603050405020304" pitchFamily="18" charset="0"/>
            </a:rPr>
            <a:t>24.3</a:t>
          </a:r>
          <a:r>
            <a:rPr lang="ja-JP" altLang="ja-JP" sz="1400">
              <a:effectLst/>
              <a:latin typeface="Century" panose="02040604050505020304" pitchFamily="18" charset="0"/>
              <a:ea typeface="ＭＳ 明朝" panose="02020609040205080304" pitchFamily="17" charset="-128"/>
              <a:cs typeface="Times New Roman" panose="02020603050405020304" pitchFamily="18" charset="0"/>
            </a:rPr>
            <a:t>％低くなっており、一般廃棄物処理施設や消防施設についても、類似団体平均値を下回っている。特に、消防施設については</a:t>
          </a:r>
          <a:r>
            <a:rPr lang="en-US" altLang="ja-JP" sz="1400">
              <a:effectLst/>
              <a:latin typeface="Century" panose="02040604050505020304" pitchFamily="18" charset="0"/>
              <a:ea typeface="ＭＳ 明朝" panose="02020609040205080304" pitchFamily="17" charset="-128"/>
              <a:cs typeface="Times New Roman" panose="02020603050405020304" pitchFamily="18" charset="0"/>
            </a:rPr>
            <a:t>37.2</a:t>
          </a:r>
          <a:r>
            <a:rPr lang="ja-JP" altLang="ja-JP" sz="1400">
              <a:effectLst/>
              <a:latin typeface="Century" panose="02040604050505020304" pitchFamily="18" charset="0"/>
              <a:ea typeface="ＭＳ 明朝" panose="02020609040205080304" pitchFamily="17" charset="-128"/>
              <a:cs typeface="Times New Roman" panose="02020603050405020304" pitchFamily="18" charset="0"/>
            </a:rPr>
            <a:t>％となっており、要因としては老朽化していた新宮分遣所の移転新築や消防本部・消防署・消防団本部を統合した消防防災センターの新築移転が行われたためである。また、１人当たりの数値では、庁舎、消防施設、市民会館等が類似団体平均値を上回っている一方、一般廃棄物処理施設有形固定資産（償却資産）額、保健センター・保健所面積は類似団体平均を下回っている。施設全体としては、１人当たり面積が類似団体よりも高く、維持管理が今後重要となってくると思わ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85,450
84,485
421.24
50,799,930
47,265,350
3,223,164
24,483,751
60,797,086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有数の製紙工業都市として、紙加工業などの紙関連企業も多く、市民の大半が何らかの紙関係の仕事に従事しており、活発な地場産業に支えられ比較的財政力に恵まれている。令和２年度財政力指数は、地方消費税交付金等により基準財政収入額が増となったものの、基準財政需要額も増となったため前年度より０．１ポイント低い０．７４で、類似団体平均とほぼ同水準、全国平均や愛媛県平均より依然上回っている。</a:t>
          </a:r>
        </a:p>
        <a:p>
          <a:r>
            <a:rPr kumimoji="1" lang="ja-JP" altLang="en-US" sz="1100">
              <a:latin typeface="ＭＳ Ｐゴシック" panose="020B0600070205080204" pitchFamily="50" charset="-128"/>
              <a:ea typeface="ＭＳ Ｐゴシック" panose="020B0600070205080204" pitchFamily="50" charset="-128"/>
            </a:rPr>
            <a:t>　しかし、産業構造が「紙」に特化した単一構造のため、原油高や円安と言った外的要因を受けやすく脆さも併せ持っている。また、近年低下傾向にあるため、第二次総合計画に沿った施策を重点的に実施することにより活力のあるまちづくりを展開しつつ、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170039</xdr:rowOff>
    </xdr:to>
    <xdr:cxnSp macro="">
      <xdr:nvCxnSpPr>
        <xdr:cNvPr id="69" name="直線コネクタ 68"/>
        <xdr:cNvCxnSpPr/>
      </xdr:nvCxnSpPr>
      <xdr:spPr>
        <a:xfrm>
          <a:off x="4114800" y="71860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143228</xdr:rowOff>
    </xdr:from>
    <xdr:to>
      <xdr:col>19</xdr:col>
      <xdr:colOff>133350</xdr:colOff>
      <xdr:row>41</xdr:row>
      <xdr:rowOff>156633</xdr:rowOff>
    </xdr:to>
    <xdr:cxnSp macro="">
      <xdr:nvCxnSpPr>
        <xdr:cNvPr id="72" name="直線コネクタ 71"/>
        <xdr:cNvCxnSpPr/>
      </xdr:nvCxnSpPr>
      <xdr:spPr>
        <a:xfrm>
          <a:off x="3225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143228</xdr:rowOff>
    </xdr:from>
    <xdr:to>
      <xdr:col>15</xdr:col>
      <xdr:colOff>82550</xdr:colOff>
      <xdr:row>41</xdr:row>
      <xdr:rowOff>143228</xdr:rowOff>
    </xdr:to>
    <xdr:cxnSp macro="">
      <xdr:nvCxnSpPr>
        <xdr:cNvPr id="75" name="直線コネクタ 74"/>
        <xdr:cNvCxnSpPr/>
      </xdr:nvCxnSpPr>
      <xdr:spPr>
        <a:xfrm>
          <a:off x="2336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129822</xdr:rowOff>
    </xdr:from>
    <xdr:to>
      <xdr:col>11</xdr:col>
      <xdr:colOff>31750</xdr:colOff>
      <xdr:row>41</xdr:row>
      <xdr:rowOff>143228</xdr:rowOff>
    </xdr:to>
    <xdr:cxnSp macro="">
      <xdr:nvCxnSpPr>
        <xdr:cNvPr id="78" name="直線コネクタ 77"/>
        <xdr:cNvCxnSpPr/>
      </xdr:nvCxnSpPr>
      <xdr:spPr>
        <a:xfrm>
          <a:off x="1447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88" name="楕円 87"/>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91316</xdr:rowOff>
    </xdr:from>
    <xdr:ext cx="762000" cy="259045"/>
    <xdr:sp macro="" textlink="">
      <xdr:nvSpPr>
        <xdr:cNvPr id="89" name="財政力該当値テキスト"/>
        <xdr:cNvSpPr txBox="1"/>
      </xdr:nvSpPr>
      <xdr:spPr>
        <a:xfrm>
          <a:off x="5041900" y="712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1" name="テキスト ボックス 90"/>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92428</xdr:rowOff>
    </xdr:from>
    <xdr:to>
      <xdr:col>15</xdr:col>
      <xdr:colOff>133350</xdr:colOff>
      <xdr:row>42</xdr:row>
      <xdr:rowOff>22578</xdr:rowOff>
    </xdr:to>
    <xdr:sp macro="" textlink="">
      <xdr:nvSpPr>
        <xdr:cNvPr id="92" name="楕円 91"/>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32755</xdr:rowOff>
    </xdr:from>
    <xdr:ext cx="762000" cy="259045"/>
    <xdr:sp macro="" textlink="">
      <xdr:nvSpPr>
        <xdr:cNvPr id="93" name="テキスト ボックス 92"/>
        <xdr:cNvSpPr txBox="1"/>
      </xdr:nvSpPr>
      <xdr:spPr>
        <a:xfrm>
          <a:off x="2844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92428</xdr:rowOff>
    </xdr:from>
    <xdr:to>
      <xdr:col>11</xdr:col>
      <xdr:colOff>82550</xdr:colOff>
      <xdr:row>42</xdr:row>
      <xdr:rowOff>22578</xdr:rowOff>
    </xdr:to>
    <xdr:sp macro="" textlink="">
      <xdr:nvSpPr>
        <xdr:cNvPr id="94" name="楕円 93"/>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95" name="テキスト ボックス 94"/>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96" name="楕円 95"/>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97" name="テキスト ボックス 96"/>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１９年度以降大幅な経常的経費の削減を進めた結果、最も数値が悪かった平成１８年度決算の９６．４％と比較すると改善されてきた。令和２年度は、分子となる公債費や人件費などの義務的経費が増加したものの、分母となる地方税や地方交付税、地方消費税交付金の増により経常一般財源収入の増加が大きかったため、前年度より３．４ポイント減少し８５．４％と改善している。　　</a:t>
          </a:r>
        </a:p>
        <a:p>
          <a:r>
            <a:rPr kumimoji="1" lang="ja-JP" altLang="en-US" sz="1100">
              <a:latin typeface="ＭＳ Ｐゴシック" panose="020B0600070205080204" pitchFamily="50" charset="-128"/>
              <a:ea typeface="ＭＳ Ｐゴシック" panose="020B0600070205080204" pitchFamily="50" charset="-128"/>
            </a:rPr>
            <a:t>　類似団体内では上位に位置しているが、今後、普通交付税合併算定替終了の影響や合併特例債を活用した大規模投資的事業に係る公債費の増が見込まれるため、積極的な繰上償還の実施や、選択と集中による経常経費の削減を図りながら現在の水準以下を目標に取り組む。</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59055</xdr:rowOff>
    </xdr:from>
    <xdr:to>
      <xdr:col>23</xdr:col>
      <xdr:colOff>133350</xdr:colOff>
      <xdr:row>62</xdr:row>
      <xdr:rowOff>92710</xdr:rowOff>
    </xdr:to>
    <xdr:cxnSp macro="">
      <xdr:nvCxnSpPr>
        <xdr:cNvPr id="128" name="直線コネクタ 127"/>
        <xdr:cNvCxnSpPr/>
      </xdr:nvCxnSpPr>
      <xdr:spPr>
        <a:xfrm flipV="1">
          <a:off x="4114800" y="10517505"/>
          <a:ext cx="8382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29" name="財政構造の弾力性平均値テキスト"/>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8255</xdr:rowOff>
    </xdr:from>
    <xdr:to>
      <xdr:col>19</xdr:col>
      <xdr:colOff>133350</xdr:colOff>
      <xdr:row>62</xdr:row>
      <xdr:rowOff>92710</xdr:rowOff>
    </xdr:to>
    <xdr:cxnSp macro="">
      <xdr:nvCxnSpPr>
        <xdr:cNvPr id="131" name="直線コネクタ 130"/>
        <xdr:cNvCxnSpPr/>
      </xdr:nvCxnSpPr>
      <xdr:spPr>
        <a:xfrm>
          <a:off x="3225800" y="1063815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161607</xdr:rowOff>
    </xdr:from>
    <xdr:to>
      <xdr:col>15</xdr:col>
      <xdr:colOff>82550</xdr:colOff>
      <xdr:row>62</xdr:row>
      <xdr:rowOff>8255</xdr:rowOff>
    </xdr:to>
    <xdr:cxnSp macro="">
      <xdr:nvCxnSpPr>
        <xdr:cNvPr id="134" name="直線コネクタ 133"/>
        <xdr:cNvCxnSpPr/>
      </xdr:nvCxnSpPr>
      <xdr:spPr>
        <a:xfrm>
          <a:off x="2336800" y="1062005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89218</xdr:rowOff>
    </xdr:from>
    <xdr:to>
      <xdr:col>11</xdr:col>
      <xdr:colOff>31750</xdr:colOff>
      <xdr:row>61</xdr:row>
      <xdr:rowOff>161607</xdr:rowOff>
    </xdr:to>
    <xdr:cxnSp macro="">
      <xdr:nvCxnSpPr>
        <xdr:cNvPr id="137" name="直線コネクタ 136"/>
        <xdr:cNvCxnSpPr/>
      </xdr:nvCxnSpPr>
      <xdr:spPr>
        <a:xfrm>
          <a:off x="1447800" y="10547668"/>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8255</xdr:rowOff>
    </xdr:from>
    <xdr:to>
      <xdr:col>23</xdr:col>
      <xdr:colOff>184150</xdr:colOff>
      <xdr:row>61</xdr:row>
      <xdr:rowOff>109855</xdr:rowOff>
    </xdr:to>
    <xdr:sp macro="" textlink="">
      <xdr:nvSpPr>
        <xdr:cNvPr id="147" name="楕円 146"/>
        <xdr:cNvSpPr/>
      </xdr:nvSpPr>
      <xdr:spPr>
        <a:xfrm>
          <a:off x="49022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24782</xdr:rowOff>
    </xdr:from>
    <xdr:ext cx="762000" cy="259045"/>
    <xdr:sp macro="" textlink="">
      <xdr:nvSpPr>
        <xdr:cNvPr id="148" name="財政構造の弾力性該当値テキスト"/>
        <xdr:cNvSpPr txBox="1"/>
      </xdr:nvSpPr>
      <xdr:spPr>
        <a:xfrm>
          <a:off x="5041900" y="1031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41910</xdr:rowOff>
    </xdr:from>
    <xdr:to>
      <xdr:col>19</xdr:col>
      <xdr:colOff>184150</xdr:colOff>
      <xdr:row>62</xdr:row>
      <xdr:rowOff>143510</xdr:rowOff>
    </xdr:to>
    <xdr:sp macro="" textlink="">
      <xdr:nvSpPr>
        <xdr:cNvPr id="149" name="楕円 148"/>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50" name="テキスト ボックス 149"/>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128905</xdr:rowOff>
    </xdr:from>
    <xdr:to>
      <xdr:col>15</xdr:col>
      <xdr:colOff>133350</xdr:colOff>
      <xdr:row>62</xdr:row>
      <xdr:rowOff>59055</xdr:rowOff>
    </xdr:to>
    <xdr:sp macro="" textlink="">
      <xdr:nvSpPr>
        <xdr:cNvPr id="151" name="楕円 150"/>
        <xdr:cNvSpPr/>
      </xdr:nvSpPr>
      <xdr:spPr>
        <a:xfrm>
          <a:off x="3175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69232</xdr:rowOff>
    </xdr:from>
    <xdr:ext cx="762000" cy="259045"/>
    <xdr:sp macro="" textlink="">
      <xdr:nvSpPr>
        <xdr:cNvPr id="152" name="テキスト ボックス 151"/>
        <xdr:cNvSpPr txBox="1"/>
      </xdr:nvSpPr>
      <xdr:spPr>
        <a:xfrm>
          <a:off x="2844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110807</xdr:rowOff>
    </xdr:from>
    <xdr:to>
      <xdr:col>11</xdr:col>
      <xdr:colOff>82550</xdr:colOff>
      <xdr:row>62</xdr:row>
      <xdr:rowOff>40957</xdr:rowOff>
    </xdr:to>
    <xdr:sp macro="" textlink="">
      <xdr:nvSpPr>
        <xdr:cNvPr id="153" name="楕円 152"/>
        <xdr:cNvSpPr/>
      </xdr:nvSpPr>
      <xdr:spPr>
        <a:xfrm>
          <a:off x="2286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51134</xdr:rowOff>
    </xdr:from>
    <xdr:ext cx="762000" cy="259045"/>
    <xdr:sp macro="" textlink="">
      <xdr:nvSpPr>
        <xdr:cNvPr id="154" name="テキスト ボックス 153"/>
        <xdr:cNvSpPr txBox="1"/>
      </xdr:nvSpPr>
      <xdr:spPr>
        <a:xfrm>
          <a:off x="1955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38418</xdr:rowOff>
    </xdr:from>
    <xdr:to>
      <xdr:col>7</xdr:col>
      <xdr:colOff>31750</xdr:colOff>
      <xdr:row>61</xdr:row>
      <xdr:rowOff>140018</xdr:rowOff>
    </xdr:to>
    <xdr:sp macro="" textlink="">
      <xdr:nvSpPr>
        <xdr:cNvPr id="155" name="楕円 154"/>
        <xdr:cNvSpPr/>
      </xdr:nvSpPr>
      <xdr:spPr>
        <a:xfrm>
          <a:off x="1397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150195</xdr:rowOff>
    </xdr:from>
    <xdr:ext cx="762000" cy="259045"/>
    <xdr:sp macro="" textlink="">
      <xdr:nvSpPr>
        <xdr:cNvPr id="156" name="テキスト ボックス 155"/>
        <xdr:cNvSpPr txBox="1"/>
      </xdr:nvSpPr>
      <xdr:spPr>
        <a:xfrm>
          <a:off x="1066800" y="1026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[140,668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令和２年度は、会計年度任用職員制度開始による職員給の増や</a:t>
          </a:r>
          <a:r>
            <a:rPr kumimoji="1" lang="en-US" altLang="ja-JP" sz="1100">
              <a:latin typeface="ＭＳ Ｐゴシック" panose="020B0600070205080204" pitchFamily="50" charset="-128"/>
              <a:ea typeface="ＭＳ Ｐゴシック" panose="020B0600070205080204" pitchFamily="50" charset="-128"/>
            </a:rPr>
            <a:t>GIGA</a:t>
          </a:r>
          <a:r>
            <a:rPr kumimoji="1" lang="ja-JP" altLang="en-US" sz="1100">
              <a:latin typeface="ＭＳ Ｐゴシック" panose="020B0600070205080204" pitchFamily="50" charset="-128"/>
              <a:ea typeface="ＭＳ Ｐゴシック" panose="020B0600070205080204" pitchFamily="50" charset="-128"/>
            </a:rPr>
            <a:t>スクール構想の実現に向けた学校</a:t>
          </a:r>
          <a:r>
            <a:rPr kumimoji="1" lang="en-US" altLang="ja-JP" sz="1100">
              <a:latin typeface="ＭＳ Ｐゴシック" panose="020B0600070205080204" pitchFamily="50" charset="-128"/>
              <a:ea typeface="ＭＳ Ｐゴシック" panose="020B0600070205080204" pitchFamily="50" charset="-128"/>
            </a:rPr>
            <a:t>ICT</a:t>
          </a:r>
          <a:r>
            <a:rPr kumimoji="1" lang="ja-JP" altLang="en-US" sz="1100">
              <a:latin typeface="ＭＳ Ｐゴシック" panose="020B0600070205080204" pitchFamily="50" charset="-128"/>
              <a:ea typeface="ＭＳ Ｐゴシック" panose="020B0600070205080204" pitchFamily="50" charset="-128"/>
            </a:rPr>
            <a:t>環境整備に係る端末購入費や学校</a:t>
          </a:r>
          <a:r>
            <a:rPr kumimoji="1" lang="en-US" altLang="ja-JP" sz="1100">
              <a:latin typeface="ＭＳ Ｐゴシック" panose="020B0600070205080204" pitchFamily="50" charset="-128"/>
              <a:ea typeface="ＭＳ Ｐゴシック" panose="020B0600070205080204" pitchFamily="50" charset="-128"/>
            </a:rPr>
            <a:t>ICT</a:t>
          </a:r>
          <a:r>
            <a:rPr kumimoji="1" lang="ja-JP" altLang="en-US" sz="1100">
              <a:latin typeface="ＭＳ Ｐゴシック" panose="020B0600070205080204" pitchFamily="50" charset="-128"/>
              <a:ea typeface="ＭＳ Ｐゴシック" panose="020B0600070205080204" pitchFamily="50" charset="-128"/>
            </a:rPr>
            <a:t>学習用ソフトウェア導入費などの増により、人口１人当たり人件費・物件費等決算額が前年度より６，０５０円の増となった。依然として類似団体平均を上回っている。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　定員管理及び給与の適正化による人件費の抑制に努めるとともに，民間委託等の推進や指定管理者制度の活用などによる物件費の抑制に努める。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20211</xdr:rowOff>
    </xdr:from>
    <xdr:to>
      <xdr:col>23</xdr:col>
      <xdr:colOff>133350</xdr:colOff>
      <xdr:row>82</xdr:row>
      <xdr:rowOff>68873</xdr:rowOff>
    </xdr:to>
    <xdr:cxnSp macro="">
      <xdr:nvCxnSpPr>
        <xdr:cNvPr id="191" name="直線コネクタ 190"/>
        <xdr:cNvCxnSpPr/>
      </xdr:nvCxnSpPr>
      <xdr:spPr>
        <a:xfrm>
          <a:off x="4114800" y="14079111"/>
          <a:ext cx="838200" cy="4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15319</xdr:rowOff>
    </xdr:from>
    <xdr:ext cx="762000" cy="259045"/>
    <xdr:sp macro="" textlink="">
      <xdr:nvSpPr>
        <xdr:cNvPr id="192" name="人件費・物件費等の状況平均値テキスト"/>
        <xdr:cNvSpPr txBox="1"/>
      </xdr:nvSpPr>
      <xdr:spPr>
        <a:xfrm>
          <a:off x="5041900" y="13902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130426</xdr:rowOff>
    </xdr:from>
    <xdr:to>
      <xdr:col>19</xdr:col>
      <xdr:colOff>133350</xdr:colOff>
      <xdr:row>82</xdr:row>
      <xdr:rowOff>20211</xdr:rowOff>
    </xdr:to>
    <xdr:cxnSp macro="">
      <xdr:nvCxnSpPr>
        <xdr:cNvPr id="194" name="直線コネクタ 193"/>
        <xdr:cNvCxnSpPr/>
      </xdr:nvCxnSpPr>
      <xdr:spPr>
        <a:xfrm>
          <a:off x="3225800" y="14017876"/>
          <a:ext cx="889000" cy="6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130426</xdr:rowOff>
    </xdr:from>
    <xdr:to>
      <xdr:col>15</xdr:col>
      <xdr:colOff>82550</xdr:colOff>
      <xdr:row>81</xdr:row>
      <xdr:rowOff>139596</xdr:rowOff>
    </xdr:to>
    <xdr:cxnSp macro="">
      <xdr:nvCxnSpPr>
        <xdr:cNvPr id="197" name="直線コネクタ 196"/>
        <xdr:cNvCxnSpPr/>
      </xdr:nvCxnSpPr>
      <xdr:spPr>
        <a:xfrm flipV="1">
          <a:off x="2336800" y="14017876"/>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123534</xdr:rowOff>
    </xdr:from>
    <xdr:to>
      <xdr:col>11</xdr:col>
      <xdr:colOff>31750</xdr:colOff>
      <xdr:row>81</xdr:row>
      <xdr:rowOff>139596</xdr:rowOff>
    </xdr:to>
    <xdr:cxnSp macro="">
      <xdr:nvCxnSpPr>
        <xdr:cNvPr id="200" name="直線コネクタ 199"/>
        <xdr:cNvCxnSpPr/>
      </xdr:nvCxnSpPr>
      <xdr:spPr>
        <a:xfrm>
          <a:off x="1447800" y="14010984"/>
          <a:ext cx="889000" cy="1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1277</xdr:rowOff>
    </xdr:from>
    <xdr:ext cx="762000" cy="259045"/>
    <xdr:sp macro="" textlink="">
      <xdr:nvSpPr>
        <xdr:cNvPr id="202" name="テキスト ボックス 201"/>
        <xdr:cNvSpPr txBox="1"/>
      </xdr:nvSpPr>
      <xdr:spPr>
        <a:xfrm>
          <a:off x="1955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18073</xdr:rowOff>
    </xdr:from>
    <xdr:to>
      <xdr:col>23</xdr:col>
      <xdr:colOff>184150</xdr:colOff>
      <xdr:row>82</xdr:row>
      <xdr:rowOff>119673</xdr:rowOff>
    </xdr:to>
    <xdr:sp macro="" textlink="">
      <xdr:nvSpPr>
        <xdr:cNvPr id="210" name="楕円 209"/>
        <xdr:cNvSpPr/>
      </xdr:nvSpPr>
      <xdr:spPr>
        <a:xfrm>
          <a:off x="4902200" y="1407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161600</xdr:rowOff>
    </xdr:from>
    <xdr:ext cx="762000" cy="259045"/>
    <xdr:sp macro="" textlink="">
      <xdr:nvSpPr>
        <xdr:cNvPr id="211" name="人件費・物件費等の状況該当値テキスト"/>
        <xdr:cNvSpPr txBox="1"/>
      </xdr:nvSpPr>
      <xdr:spPr>
        <a:xfrm>
          <a:off x="5041900" y="14049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140861</xdr:rowOff>
    </xdr:from>
    <xdr:to>
      <xdr:col>19</xdr:col>
      <xdr:colOff>184150</xdr:colOff>
      <xdr:row>82</xdr:row>
      <xdr:rowOff>71011</xdr:rowOff>
    </xdr:to>
    <xdr:sp macro="" textlink="">
      <xdr:nvSpPr>
        <xdr:cNvPr id="212" name="楕円 211"/>
        <xdr:cNvSpPr/>
      </xdr:nvSpPr>
      <xdr:spPr>
        <a:xfrm>
          <a:off x="4064000" y="1402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55788</xdr:rowOff>
    </xdr:from>
    <xdr:ext cx="736600" cy="259045"/>
    <xdr:sp macro="" textlink="">
      <xdr:nvSpPr>
        <xdr:cNvPr id="213" name="テキスト ボックス 212"/>
        <xdr:cNvSpPr txBox="1"/>
      </xdr:nvSpPr>
      <xdr:spPr>
        <a:xfrm>
          <a:off x="3733800" y="1411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79626</xdr:rowOff>
    </xdr:from>
    <xdr:to>
      <xdr:col>15</xdr:col>
      <xdr:colOff>133350</xdr:colOff>
      <xdr:row>82</xdr:row>
      <xdr:rowOff>9776</xdr:rowOff>
    </xdr:to>
    <xdr:sp macro="" textlink="">
      <xdr:nvSpPr>
        <xdr:cNvPr id="214" name="楕円 213"/>
        <xdr:cNvSpPr/>
      </xdr:nvSpPr>
      <xdr:spPr>
        <a:xfrm>
          <a:off x="3175000" y="139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166003</xdr:rowOff>
    </xdr:from>
    <xdr:ext cx="762000" cy="259045"/>
    <xdr:sp macro="" textlink="">
      <xdr:nvSpPr>
        <xdr:cNvPr id="215" name="テキスト ボックス 214"/>
        <xdr:cNvSpPr txBox="1"/>
      </xdr:nvSpPr>
      <xdr:spPr>
        <a:xfrm>
          <a:off x="2844800" y="1405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88796</xdr:rowOff>
    </xdr:from>
    <xdr:to>
      <xdr:col>11</xdr:col>
      <xdr:colOff>82550</xdr:colOff>
      <xdr:row>82</xdr:row>
      <xdr:rowOff>18946</xdr:rowOff>
    </xdr:to>
    <xdr:sp macro="" textlink="">
      <xdr:nvSpPr>
        <xdr:cNvPr id="216" name="楕円 215"/>
        <xdr:cNvSpPr/>
      </xdr:nvSpPr>
      <xdr:spPr>
        <a:xfrm>
          <a:off x="2286000" y="1397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3723</xdr:rowOff>
    </xdr:from>
    <xdr:ext cx="762000" cy="259045"/>
    <xdr:sp macro="" textlink="">
      <xdr:nvSpPr>
        <xdr:cNvPr id="217" name="テキスト ボックス 216"/>
        <xdr:cNvSpPr txBox="1"/>
      </xdr:nvSpPr>
      <xdr:spPr>
        <a:xfrm>
          <a:off x="1955800" y="14062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72734</xdr:rowOff>
    </xdr:from>
    <xdr:to>
      <xdr:col>7</xdr:col>
      <xdr:colOff>31750</xdr:colOff>
      <xdr:row>82</xdr:row>
      <xdr:rowOff>2884</xdr:rowOff>
    </xdr:to>
    <xdr:sp macro="" textlink="">
      <xdr:nvSpPr>
        <xdr:cNvPr id="218" name="楕円 217"/>
        <xdr:cNvSpPr/>
      </xdr:nvSpPr>
      <xdr:spPr>
        <a:xfrm>
          <a:off x="1397000" y="1396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13061</xdr:rowOff>
    </xdr:from>
    <xdr:ext cx="762000" cy="259045"/>
    <xdr:sp macro="" textlink="">
      <xdr:nvSpPr>
        <xdr:cNvPr id="219" name="テキスト ボックス 218"/>
        <xdr:cNvSpPr txBox="1"/>
      </xdr:nvSpPr>
      <xdr:spPr>
        <a:xfrm>
          <a:off x="1066800" y="137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前年度より０．１ポイント上昇し９８．</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で、類似団体平均とほぼ同じ水準である。</a:t>
          </a:r>
        </a:p>
        <a:p>
          <a:r>
            <a:rPr kumimoji="1" lang="ja-JP" altLang="en-US" sz="1100">
              <a:latin typeface="ＭＳ Ｐゴシック" panose="020B0600070205080204" pitchFamily="50" charset="-128"/>
              <a:ea typeface="ＭＳ Ｐゴシック" panose="020B0600070205080204" pitchFamily="50" charset="-128"/>
            </a:rPr>
            <a:t>　定員適正化計画に基づき適正化を進めてきた結果、採用抑制によって世代間のアンバランス解消が課題となっているが、引き続き人件費の抑制に努め本市の財政状況等を踏まえた給与水準の適正化等に努める。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109361</xdr:rowOff>
    </xdr:from>
    <xdr:to>
      <xdr:col>81</xdr:col>
      <xdr:colOff>44450</xdr:colOff>
      <xdr:row>84</xdr:row>
      <xdr:rowOff>122766</xdr:rowOff>
    </xdr:to>
    <xdr:cxnSp macro="">
      <xdr:nvCxnSpPr>
        <xdr:cNvPr id="253" name="直線コネクタ 252"/>
        <xdr:cNvCxnSpPr/>
      </xdr:nvCxnSpPr>
      <xdr:spPr>
        <a:xfrm>
          <a:off x="16179800" y="14511161"/>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69145</xdr:rowOff>
    </xdr:from>
    <xdr:to>
      <xdr:col>77</xdr:col>
      <xdr:colOff>44450</xdr:colOff>
      <xdr:row>84</xdr:row>
      <xdr:rowOff>109361</xdr:rowOff>
    </xdr:to>
    <xdr:cxnSp macro="">
      <xdr:nvCxnSpPr>
        <xdr:cNvPr id="256" name="直線コネクタ 255"/>
        <xdr:cNvCxnSpPr/>
      </xdr:nvCxnSpPr>
      <xdr:spPr>
        <a:xfrm>
          <a:off x="15290800" y="144709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8" name="テキスト ボックス 257"/>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69145</xdr:rowOff>
    </xdr:from>
    <xdr:to>
      <xdr:col>72</xdr:col>
      <xdr:colOff>203200</xdr:colOff>
      <xdr:row>84</xdr:row>
      <xdr:rowOff>109361</xdr:rowOff>
    </xdr:to>
    <xdr:cxnSp macro="">
      <xdr:nvCxnSpPr>
        <xdr:cNvPr id="259" name="直線コネクタ 258"/>
        <xdr:cNvCxnSpPr/>
      </xdr:nvCxnSpPr>
      <xdr:spPr>
        <a:xfrm flipV="1">
          <a:off x="14401800" y="144709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61" name="テキスト ボックス 260"/>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109361</xdr:rowOff>
    </xdr:from>
    <xdr:to>
      <xdr:col>68</xdr:col>
      <xdr:colOff>152400</xdr:colOff>
      <xdr:row>84</xdr:row>
      <xdr:rowOff>109361</xdr:rowOff>
    </xdr:to>
    <xdr:cxnSp macro="">
      <xdr:nvCxnSpPr>
        <xdr:cNvPr id="262" name="直線コネクタ 261"/>
        <xdr:cNvCxnSpPr/>
      </xdr:nvCxnSpPr>
      <xdr:spPr>
        <a:xfrm>
          <a:off x="13512800" y="1451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6" name="テキスト ボックス 265"/>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2" name="楕円 271"/>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73"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58561</xdr:rowOff>
    </xdr:from>
    <xdr:to>
      <xdr:col>77</xdr:col>
      <xdr:colOff>95250</xdr:colOff>
      <xdr:row>84</xdr:row>
      <xdr:rowOff>160161</xdr:rowOff>
    </xdr:to>
    <xdr:sp macro="" textlink="">
      <xdr:nvSpPr>
        <xdr:cNvPr id="274" name="楕円 273"/>
        <xdr:cNvSpPr/>
      </xdr:nvSpPr>
      <xdr:spPr>
        <a:xfrm>
          <a:off x="16129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170338</xdr:rowOff>
    </xdr:from>
    <xdr:ext cx="736600" cy="259045"/>
    <xdr:sp macro="" textlink="">
      <xdr:nvSpPr>
        <xdr:cNvPr id="275" name="テキスト ボックス 274"/>
        <xdr:cNvSpPr txBox="1"/>
      </xdr:nvSpPr>
      <xdr:spPr>
        <a:xfrm>
          <a:off x="15798800" y="1422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18345</xdr:rowOff>
    </xdr:from>
    <xdr:to>
      <xdr:col>73</xdr:col>
      <xdr:colOff>44450</xdr:colOff>
      <xdr:row>84</xdr:row>
      <xdr:rowOff>119945</xdr:rowOff>
    </xdr:to>
    <xdr:sp macro="" textlink="">
      <xdr:nvSpPr>
        <xdr:cNvPr id="276" name="楕円 275"/>
        <xdr:cNvSpPr/>
      </xdr:nvSpPr>
      <xdr:spPr>
        <a:xfrm>
          <a:off x="15240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130122</xdr:rowOff>
    </xdr:from>
    <xdr:ext cx="762000" cy="259045"/>
    <xdr:sp macro="" textlink="">
      <xdr:nvSpPr>
        <xdr:cNvPr id="277" name="テキスト ボックス 276"/>
        <xdr:cNvSpPr txBox="1"/>
      </xdr:nvSpPr>
      <xdr:spPr>
        <a:xfrm>
          <a:off x="14909800" y="1418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58561</xdr:rowOff>
    </xdr:from>
    <xdr:to>
      <xdr:col>68</xdr:col>
      <xdr:colOff>203200</xdr:colOff>
      <xdr:row>84</xdr:row>
      <xdr:rowOff>160161</xdr:rowOff>
    </xdr:to>
    <xdr:sp macro="" textlink="">
      <xdr:nvSpPr>
        <xdr:cNvPr id="278" name="楕円 277"/>
        <xdr:cNvSpPr/>
      </xdr:nvSpPr>
      <xdr:spPr>
        <a:xfrm>
          <a:off x="14351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170338</xdr:rowOff>
    </xdr:from>
    <xdr:ext cx="762000" cy="259045"/>
    <xdr:sp macro="" textlink="">
      <xdr:nvSpPr>
        <xdr:cNvPr id="279" name="テキスト ボックス 278"/>
        <xdr:cNvSpPr txBox="1"/>
      </xdr:nvSpPr>
      <xdr:spPr>
        <a:xfrm>
          <a:off x="14020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58561</xdr:rowOff>
    </xdr:from>
    <xdr:to>
      <xdr:col>64</xdr:col>
      <xdr:colOff>152400</xdr:colOff>
      <xdr:row>84</xdr:row>
      <xdr:rowOff>160161</xdr:rowOff>
    </xdr:to>
    <xdr:sp macro="" textlink="">
      <xdr:nvSpPr>
        <xdr:cNvPr id="280" name="楕円 279"/>
        <xdr:cNvSpPr/>
      </xdr:nvSpPr>
      <xdr:spPr>
        <a:xfrm>
          <a:off x="13462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170338</xdr:rowOff>
    </xdr:from>
    <xdr:ext cx="762000" cy="259045"/>
    <xdr:sp macro="" textlink="">
      <xdr:nvSpPr>
        <xdr:cNvPr id="281" name="テキスト ボックス 280"/>
        <xdr:cNvSpPr txBox="1"/>
      </xdr:nvSpPr>
      <xdr:spPr>
        <a:xfrm>
          <a:off x="13131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合併に伴い一部事務組合職員の身分を新市に引き継いだため、平成１６年度は職員数が１，２７０人と類似団体平均に比べ約２００人超過していた。定員適正化計画に基づき適正化をすすめたことにより職員数は減少してきたものの、類似団体と比較しても依然高く推移している。また、採用抑制や再任用制度の開始により世代間のアンバランスが生じており、将来に渡って安定的に業務を遂行できる職員配置が急務となっている。</a:t>
          </a:r>
        </a:p>
        <a:p>
          <a:r>
            <a:rPr kumimoji="1" lang="ja-JP" altLang="en-US" sz="1100">
              <a:latin typeface="ＭＳ Ｐゴシック" panose="020B0600070205080204" pitchFamily="50" charset="-128"/>
              <a:ea typeface="ＭＳ Ｐゴシック" panose="020B0600070205080204" pitchFamily="50" charset="-128"/>
            </a:rPr>
            <a:t>　短期での大幅な減員が見込めない状況にあるが、施設の統廃合・民営化など行政のスリム化により抑制を図る。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168593</xdr:rowOff>
    </xdr:from>
    <xdr:to>
      <xdr:col>81</xdr:col>
      <xdr:colOff>44450</xdr:colOff>
      <xdr:row>64</xdr:row>
      <xdr:rowOff>7196</xdr:rowOff>
    </xdr:to>
    <xdr:cxnSp macro="">
      <xdr:nvCxnSpPr>
        <xdr:cNvPr id="316" name="直線コネクタ 315"/>
        <xdr:cNvCxnSpPr/>
      </xdr:nvCxnSpPr>
      <xdr:spPr>
        <a:xfrm>
          <a:off x="16179800" y="10969943"/>
          <a:ext cx="8382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163530</xdr:rowOff>
    </xdr:from>
    <xdr:ext cx="762000" cy="259045"/>
    <xdr:sp macro="" textlink="">
      <xdr:nvSpPr>
        <xdr:cNvPr id="317" name="定員管理の状況平均値テキスト"/>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168593</xdr:rowOff>
    </xdr:from>
    <xdr:to>
      <xdr:col>77</xdr:col>
      <xdr:colOff>44450</xdr:colOff>
      <xdr:row>64</xdr:row>
      <xdr:rowOff>35348</xdr:rowOff>
    </xdr:to>
    <xdr:cxnSp macro="">
      <xdr:nvCxnSpPr>
        <xdr:cNvPr id="319" name="直線コネクタ 318"/>
        <xdr:cNvCxnSpPr/>
      </xdr:nvCxnSpPr>
      <xdr:spPr>
        <a:xfrm flipV="1">
          <a:off x="15290800" y="10969943"/>
          <a:ext cx="8890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107438</xdr:rowOff>
    </xdr:from>
    <xdr:ext cx="736600" cy="259045"/>
    <xdr:sp macro="" textlink="">
      <xdr:nvSpPr>
        <xdr:cNvPr id="321" name="テキスト ボックス 320"/>
        <xdr:cNvSpPr txBox="1"/>
      </xdr:nvSpPr>
      <xdr:spPr>
        <a:xfrm>
          <a:off x="15798800" y="10394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35348</xdr:rowOff>
    </xdr:from>
    <xdr:to>
      <xdr:col>72</xdr:col>
      <xdr:colOff>203200</xdr:colOff>
      <xdr:row>64</xdr:row>
      <xdr:rowOff>47413</xdr:rowOff>
    </xdr:to>
    <xdr:cxnSp macro="">
      <xdr:nvCxnSpPr>
        <xdr:cNvPr id="322" name="直線コネクタ 321"/>
        <xdr:cNvCxnSpPr/>
      </xdr:nvCxnSpPr>
      <xdr:spPr>
        <a:xfrm flipV="1">
          <a:off x="14401800" y="1100814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24" name="テキスト ボックス 323"/>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47413</xdr:rowOff>
    </xdr:from>
    <xdr:to>
      <xdr:col>68</xdr:col>
      <xdr:colOff>152400</xdr:colOff>
      <xdr:row>64</xdr:row>
      <xdr:rowOff>49424</xdr:rowOff>
    </xdr:to>
    <xdr:cxnSp macro="">
      <xdr:nvCxnSpPr>
        <xdr:cNvPr id="325" name="直線コネクタ 324"/>
        <xdr:cNvCxnSpPr/>
      </xdr:nvCxnSpPr>
      <xdr:spPr>
        <a:xfrm flipV="1">
          <a:off x="13512800" y="1102021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75265</xdr:rowOff>
    </xdr:from>
    <xdr:ext cx="762000" cy="259045"/>
    <xdr:sp macro="" textlink="">
      <xdr:nvSpPr>
        <xdr:cNvPr id="327" name="テキスト ボックス 326"/>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69232</xdr:rowOff>
    </xdr:from>
    <xdr:ext cx="762000" cy="259045"/>
    <xdr:sp macro="" textlink="">
      <xdr:nvSpPr>
        <xdr:cNvPr id="329" name="テキスト ボックス 328"/>
        <xdr:cNvSpPr txBox="1"/>
      </xdr:nvSpPr>
      <xdr:spPr>
        <a:xfrm>
          <a:off x="13131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127846</xdr:rowOff>
    </xdr:from>
    <xdr:to>
      <xdr:col>81</xdr:col>
      <xdr:colOff>95250</xdr:colOff>
      <xdr:row>64</xdr:row>
      <xdr:rowOff>57996</xdr:rowOff>
    </xdr:to>
    <xdr:sp macro="" textlink="">
      <xdr:nvSpPr>
        <xdr:cNvPr id="335" name="楕円 334"/>
        <xdr:cNvSpPr/>
      </xdr:nvSpPr>
      <xdr:spPr>
        <a:xfrm>
          <a:off x="169672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99923</xdr:rowOff>
    </xdr:from>
    <xdr:ext cx="762000" cy="259045"/>
    <xdr:sp macro="" textlink="">
      <xdr:nvSpPr>
        <xdr:cNvPr id="336" name="定員管理の状況該当値テキスト"/>
        <xdr:cNvSpPr txBox="1"/>
      </xdr:nvSpPr>
      <xdr:spPr>
        <a:xfrm>
          <a:off x="17106900" y="109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117793</xdr:rowOff>
    </xdr:from>
    <xdr:to>
      <xdr:col>77</xdr:col>
      <xdr:colOff>95250</xdr:colOff>
      <xdr:row>64</xdr:row>
      <xdr:rowOff>47943</xdr:rowOff>
    </xdr:to>
    <xdr:sp macro="" textlink="">
      <xdr:nvSpPr>
        <xdr:cNvPr id="337" name="楕円 336"/>
        <xdr:cNvSpPr/>
      </xdr:nvSpPr>
      <xdr:spPr>
        <a:xfrm>
          <a:off x="16129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32720</xdr:rowOff>
    </xdr:from>
    <xdr:ext cx="736600" cy="259045"/>
    <xdr:sp macro="" textlink="">
      <xdr:nvSpPr>
        <xdr:cNvPr id="338" name="テキスト ボックス 337"/>
        <xdr:cNvSpPr txBox="1"/>
      </xdr:nvSpPr>
      <xdr:spPr>
        <a:xfrm>
          <a:off x="15798800" y="1100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155998</xdr:rowOff>
    </xdr:from>
    <xdr:to>
      <xdr:col>73</xdr:col>
      <xdr:colOff>44450</xdr:colOff>
      <xdr:row>64</xdr:row>
      <xdr:rowOff>86148</xdr:rowOff>
    </xdr:to>
    <xdr:sp macro="" textlink="">
      <xdr:nvSpPr>
        <xdr:cNvPr id="339" name="楕円 338"/>
        <xdr:cNvSpPr/>
      </xdr:nvSpPr>
      <xdr:spPr>
        <a:xfrm>
          <a:off x="15240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70925</xdr:rowOff>
    </xdr:from>
    <xdr:ext cx="762000" cy="259045"/>
    <xdr:sp macro="" textlink="">
      <xdr:nvSpPr>
        <xdr:cNvPr id="340" name="テキスト ボックス 339"/>
        <xdr:cNvSpPr txBox="1"/>
      </xdr:nvSpPr>
      <xdr:spPr>
        <a:xfrm>
          <a:off x="14909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168063</xdr:rowOff>
    </xdr:from>
    <xdr:to>
      <xdr:col>68</xdr:col>
      <xdr:colOff>203200</xdr:colOff>
      <xdr:row>64</xdr:row>
      <xdr:rowOff>98213</xdr:rowOff>
    </xdr:to>
    <xdr:sp macro="" textlink="">
      <xdr:nvSpPr>
        <xdr:cNvPr id="341" name="楕円 340"/>
        <xdr:cNvSpPr/>
      </xdr:nvSpPr>
      <xdr:spPr>
        <a:xfrm>
          <a:off x="14351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82990</xdr:rowOff>
    </xdr:from>
    <xdr:ext cx="762000" cy="259045"/>
    <xdr:sp macro="" textlink="">
      <xdr:nvSpPr>
        <xdr:cNvPr id="342" name="テキスト ボックス 341"/>
        <xdr:cNvSpPr txBox="1"/>
      </xdr:nvSpPr>
      <xdr:spPr>
        <a:xfrm>
          <a:off x="14020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170074</xdr:rowOff>
    </xdr:from>
    <xdr:to>
      <xdr:col>64</xdr:col>
      <xdr:colOff>152400</xdr:colOff>
      <xdr:row>64</xdr:row>
      <xdr:rowOff>100224</xdr:rowOff>
    </xdr:to>
    <xdr:sp macro="" textlink="">
      <xdr:nvSpPr>
        <xdr:cNvPr id="343" name="楕円 342"/>
        <xdr:cNvSpPr/>
      </xdr:nvSpPr>
      <xdr:spPr>
        <a:xfrm>
          <a:off x="13462000" y="109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85001</xdr:rowOff>
    </xdr:from>
    <xdr:ext cx="762000" cy="259045"/>
    <xdr:sp macro="" textlink="">
      <xdr:nvSpPr>
        <xdr:cNvPr id="344" name="テキスト ボックス 343"/>
        <xdr:cNvSpPr txBox="1"/>
      </xdr:nvSpPr>
      <xdr:spPr>
        <a:xfrm>
          <a:off x="13131800" y="1105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既往債の元利償還金の増などにより、令和２年度の単年度実質公債費比率が増加し、実質公債費比率も前年度と比較して０．２ポイント増の８．８％としている。依然として類似団体平均６．４％と比べると高い数値となっている。</a:t>
          </a:r>
        </a:p>
        <a:p>
          <a:r>
            <a:rPr kumimoji="1" lang="ja-JP" altLang="en-US" sz="1100">
              <a:latin typeface="ＭＳ Ｐゴシック" panose="020B0600070205080204" pitchFamily="50" charset="-128"/>
              <a:ea typeface="ＭＳ Ｐゴシック" panose="020B0600070205080204" pitchFamily="50" charset="-128"/>
            </a:rPr>
            <a:t>　継続事業については容易に市債に頼ることなく適正な事業量を執行していくよう努めるとともに、減債基金の積立額を確保し繰上償還を行う等、地方債残高の縮減に取り組み類似団体の平均水準を目指す。 </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61722</xdr:rowOff>
    </xdr:from>
    <xdr:to>
      <xdr:col>81</xdr:col>
      <xdr:colOff>44450</xdr:colOff>
      <xdr:row>41</xdr:row>
      <xdr:rowOff>81026</xdr:rowOff>
    </xdr:to>
    <xdr:cxnSp macro="">
      <xdr:nvCxnSpPr>
        <xdr:cNvPr id="376" name="直線コネクタ 375"/>
        <xdr:cNvCxnSpPr/>
      </xdr:nvCxnSpPr>
      <xdr:spPr>
        <a:xfrm>
          <a:off x="16179800" y="709117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158005</xdr:rowOff>
    </xdr:from>
    <xdr:ext cx="762000" cy="259045"/>
    <xdr:sp macro="" textlink="">
      <xdr:nvSpPr>
        <xdr:cNvPr id="377" name="公債費負担の状況平均値テキスト"/>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61722</xdr:rowOff>
    </xdr:from>
    <xdr:to>
      <xdr:col>77</xdr:col>
      <xdr:colOff>44450</xdr:colOff>
      <xdr:row>41</xdr:row>
      <xdr:rowOff>71374</xdr:rowOff>
    </xdr:to>
    <xdr:cxnSp macro="">
      <xdr:nvCxnSpPr>
        <xdr:cNvPr id="379" name="直線コネクタ 378"/>
        <xdr:cNvCxnSpPr/>
      </xdr:nvCxnSpPr>
      <xdr:spPr>
        <a:xfrm flipV="1">
          <a:off x="15290800" y="70911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1" name="テキスト ボックス 380"/>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71374</xdr:rowOff>
    </xdr:from>
    <xdr:to>
      <xdr:col>72</xdr:col>
      <xdr:colOff>203200</xdr:colOff>
      <xdr:row>41</xdr:row>
      <xdr:rowOff>100330</xdr:rowOff>
    </xdr:to>
    <xdr:cxnSp macro="">
      <xdr:nvCxnSpPr>
        <xdr:cNvPr id="382" name="直線コネクタ 381"/>
        <xdr:cNvCxnSpPr/>
      </xdr:nvCxnSpPr>
      <xdr:spPr>
        <a:xfrm flipV="1">
          <a:off x="14401800" y="710082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4" name="テキスト ボックス 383"/>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42</xdr:row>
      <xdr:rowOff>44704</xdr:rowOff>
    </xdr:to>
    <xdr:cxnSp macro="">
      <xdr:nvCxnSpPr>
        <xdr:cNvPr id="385" name="直線コネクタ 384"/>
        <xdr:cNvCxnSpPr/>
      </xdr:nvCxnSpPr>
      <xdr:spPr>
        <a:xfrm flipV="1">
          <a:off x="13512800" y="712978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7" name="テキスト ボックス 386"/>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89" name="テキスト ボックス 388"/>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95" name="楕円 394"/>
        <xdr:cNvSpPr/>
      </xdr:nvSpPr>
      <xdr:spPr>
        <a:xfrm>
          <a:off x="169672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2303</xdr:rowOff>
    </xdr:from>
    <xdr:ext cx="762000" cy="259045"/>
    <xdr:sp macro="" textlink="">
      <xdr:nvSpPr>
        <xdr:cNvPr id="396" name="公債費負担の状況該当値テキスト"/>
        <xdr:cNvSpPr txBox="1"/>
      </xdr:nvSpPr>
      <xdr:spPr>
        <a:xfrm>
          <a:off x="17106900" y="703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10922</xdr:rowOff>
    </xdr:from>
    <xdr:to>
      <xdr:col>77</xdr:col>
      <xdr:colOff>95250</xdr:colOff>
      <xdr:row>41</xdr:row>
      <xdr:rowOff>112522</xdr:rowOff>
    </xdr:to>
    <xdr:sp macro="" textlink="">
      <xdr:nvSpPr>
        <xdr:cNvPr id="397" name="楕円 396"/>
        <xdr:cNvSpPr/>
      </xdr:nvSpPr>
      <xdr:spPr>
        <a:xfrm>
          <a:off x="16129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97299</xdr:rowOff>
    </xdr:from>
    <xdr:ext cx="736600" cy="259045"/>
    <xdr:sp macro="" textlink="">
      <xdr:nvSpPr>
        <xdr:cNvPr id="398" name="テキスト ボックス 397"/>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20574</xdr:rowOff>
    </xdr:from>
    <xdr:to>
      <xdr:col>73</xdr:col>
      <xdr:colOff>44450</xdr:colOff>
      <xdr:row>41</xdr:row>
      <xdr:rowOff>122174</xdr:rowOff>
    </xdr:to>
    <xdr:sp macro="" textlink="">
      <xdr:nvSpPr>
        <xdr:cNvPr id="399" name="楕円 398"/>
        <xdr:cNvSpPr/>
      </xdr:nvSpPr>
      <xdr:spPr>
        <a:xfrm>
          <a:off x="15240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400" name="テキスト ボックス 399"/>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1" name="楕円 400"/>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402" name="テキスト ボックス 401"/>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403" name="楕円 402"/>
        <xdr:cNvSpPr/>
      </xdr:nvSpPr>
      <xdr:spPr>
        <a:xfrm>
          <a:off x="13462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404" name="テキスト ボックス 403"/>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比率を算定する際の分子となる地方債残高や公営企業債等繰入見込額の減少や分母となる標準財政規模の増加により、前年度と比較して１２．８ポイント減の９５．２％とするも、類似団体平均の２５．１％と比較では依然高い水準である。合併後の新市建設計画に基づいた大型建設事業については令和元年度で概ね終了したことから、今後は将来負担比率の低減に向け、借入額の抑制や財源の確保を図るとともに、減債基金や特定目的基金の積立等により財政健全化に努め、類似団体並の将来負担比率を目標とす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50292</xdr:rowOff>
    </xdr:from>
    <xdr:to>
      <xdr:col>81</xdr:col>
      <xdr:colOff>44450</xdr:colOff>
      <xdr:row>18</xdr:row>
      <xdr:rowOff>153247</xdr:rowOff>
    </xdr:to>
    <xdr:cxnSp macro="">
      <xdr:nvCxnSpPr>
        <xdr:cNvPr id="438" name="直線コネクタ 437"/>
        <xdr:cNvCxnSpPr/>
      </xdr:nvCxnSpPr>
      <xdr:spPr>
        <a:xfrm flipV="1">
          <a:off x="16179800" y="3136392"/>
          <a:ext cx="838200" cy="10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39" name="将来負担の状況平均値テキスト"/>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122682</xdr:rowOff>
    </xdr:from>
    <xdr:to>
      <xdr:col>77</xdr:col>
      <xdr:colOff>44450</xdr:colOff>
      <xdr:row>18</xdr:row>
      <xdr:rowOff>153247</xdr:rowOff>
    </xdr:to>
    <xdr:cxnSp macro="">
      <xdr:nvCxnSpPr>
        <xdr:cNvPr id="441" name="直線コネクタ 440"/>
        <xdr:cNvCxnSpPr/>
      </xdr:nvCxnSpPr>
      <xdr:spPr>
        <a:xfrm>
          <a:off x="15290800" y="3208782"/>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3" name="テキスト ボックス 442"/>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117052</xdr:rowOff>
    </xdr:from>
    <xdr:to>
      <xdr:col>72</xdr:col>
      <xdr:colOff>203200</xdr:colOff>
      <xdr:row>18</xdr:row>
      <xdr:rowOff>122682</xdr:rowOff>
    </xdr:to>
    <xdr:cxnSp macro="">
      <xdr:nvCxnSpPr>
        <xdr:cNvPr id="444" name="直線コネクタ 443"/>
        <xdr:cNvCxnSpPr/>
      </xdr:nvCxnSpPr>
      <xdr:spPr>
        <a:xfrm>
          <a:off x="14401800" y="3203152"/>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6" name="テキスト ボックス 445"/>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117052</xdr:rowOff>
    </xdr:from>
    <xdr:to>
      <xdr:col>68</xdr:col>
      <xdr:colOff>152400</xdr:colOff>
      <xdr:row>20</xdr:row>
      <xdr:rowOff>13039</xdr:rowOff>
    </xdr:to>
    <xdr:cxnSp macro="">
      <xdr:nvCxnSpPr>
        <xdr:cNvPr id="447" name="直線コネクタ 446"/>
        <xdr:cNvCxnSpPr/>
      </xdr:nvCxnSpPr>
      <xdr:spPr>
        <a:xfrm flipV="1">
          <a:off x="13512800" y="3203152"/>
          <a:ext cx="889000" cy="23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9" name="テキスト ボックス 448"/>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51" name="テキスト ボックス 450"/>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170942</xdr:rowOff>
    </xdr:from>
    <xdr:to>
      <xdr:col>81</xdr:col>
      <xdr:colOff>95250</xdr:colOff>
      <xdr:row>18</xdr:row>
      <xdr:rowOff>101092</xdr:rowOff>
    </xdr:to>
    <xdr:sp macro="" textlink="">
      <xdr:nvSpPr>
        <xdr:cNvPr id="457" name="楕円 456"/>
        <xdr:cNvSpPr/>
      </xdr:nvSpPr>
      <xdr:spPr>
        <a:xfrm>
          <a:off x="16967200" y="30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143019</xdr:rowOff>
    </xdr:from>
    <xdr:ext cx="762000" cy="259045"/>
    <xdr:sp macro="" textlink="">
      <xdr:nvSpPr>
        <xdr:cNvPr id="458" name="将来負担の状況該当値テキスト"/>
        <xdr:cNvSpPr txBox="1"/>
      </xdr:nvSpPr>
      <xdr:spPr>
        <a:xfrm>
          <a:off x="17106900" y="305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102447</xdr:rowOff>
    </xdr:from>
    <xdr:to>
      <xdr:col>77</xdr:col>
      <xdr:colOff>95250</xdr:colOff>
      <xdr:row>19</xdr:row>
      <xdr:rowOff>32596</xdr:rowOff>
    </xdr:to>
    <xdr:sp macro="" textlink="">
      <xdr:nvSpPr>
        <xdr:cNvPr id="459" name="楕円 458"/>
        <xdr:cNvSpPr/>
      </xdr:nvSpPr>
      <xdr:spPr>
        <a:xfrm>
          <a:off x="16129000" y="31885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17374</xdr:rowOff>
    </xdr:from>
    <xdr:ext cx="736600" cy="259045"/>
    <xdr:sp macro="" textlink="">
      <xdr:nvSpPr>
        <xdr:cNvPr id="460" name="テキスト ボックス 459"/>
        <xdr:cNvSpPr txBox="1"/>
      </xdr:nvSpPr>
      <xdr:spPr>
        <a:xfrm>
          <a:off x="15798800" y="3274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71882</xdr:rowOff>
    </xdr:from>
    <xdr:to>
      <xdr:col>73</xdr:col>
      <xdr:colOff>44450</xdr:colOff>
      <xdr:row>19</xdr:row>
      <xdr:rowOff>2032</xdr:rowOff>
    </xdr:to>
    <xdr:sp macro="" textlink="">
      <xdr:nvSpPr>
        <xdr:cNvPr id="461" name="楕円 460"/>
        <xdr:cNvSpPr/>
      </xdr:nvSpPr>
      <xdr:spPr>
        <a:xfrm>
          <a:off x="15240000" y="315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158259</xdr:rowOff>
    </xdr:from>
    <xdr:ext cx="762000" cy="259045"/>
    <xdr:sp macro="" textlink="">
      <xdr:nvSpPr>
        <xdr:cNvPr id="462" name="テキスト ボックス 461"/>
        <xdr:cNvSpPr txBox="1"/>
      </xdr:nvSpPr>
      <xdr:spPr>
        <a:xfrm>
          <a:off x="14909800" y="324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66252</xdr:rowOff>
    </xdr:from>
    <xdr:to>
      <xdr:col>68</xdr:col>
      <xdr:colOff>203200</xdr:colOff>
      <xdr:row>18</xdr:row>
      <xdr:rowOff>167852</xdr:rowOff>
    </xdr:to>
    <xdr:sp macro="" textlink="">
      <xdr:nvSpPr>
        <xdr:cNvPr id="463" name="楕円 462"/>
        <xdr:cNvSpPr/>
      </xdr:nvSpPr>
      <xdr:spPr>
        <a:xfrm>
          <a:off x="14351000" y="315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152629</xdr:rowOff>
    </xdr:from>
    <xdr:ext cx="762000" cy="259045"/>
    <xdr:sp macro="" textlink="">
      <xdr:nvSpPr>
        <xdr:cNvPr id="464" name="テキスト ボックス 463"/>
        <xdr:cNvSpPr txBox="1"/>
      </xdr:nvSpPr>
      <xdr:spPr>
        <a:xfrm>
          <a:off x="14020800" y="323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133689</xdr:rowOff>
    </xdr:from>
    <xdr:to>
      <xdr:col>64</xdr:col>
      <xdr:colOff>152400</xdr:colOff>
      <xdr:row>20</xdr:row>
      <xdr:rowOff>63839</xdr:rowOff>
    </xdr:to>
    <xdr:sp macro="" textlink="">
      <xdr:nvSpPr>
        <xdr:cNvPr id="465" name="楕円 464"/>
        <xdr:cNvSpPr/>
      </xdr:nvSpPr>
      <xdr:spPr>
        <a:xfrm>
          <a:off x="13462000" y="339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48616</xdr:rowOff>
    </xdr:from>
    <xdr:ext cx="762000" cy="259045"/>
    <xdr:sp macro="" textlink="">
      <xdr:nvSpPr>
        <xdr:cNvPr id="466" name="テキスト ボックス 465"/>
        <xdr:cNvSpPr txBox="1"/>
      </xdr:nvSpPr>
      <xdr:spPr>
        <a:xfrm>
          <a:off x="13131800" y="347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85,450
84,485
421.24
50,799,930
47,265,350
3,223,164
24,483,751
60,797,086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１８年の３２．５％をピークに定員適正化計画を進めた結果、類似団体平均に近づきつつあるものの、平成２５年度の７月から３月まで国家公務員給与減額措置に応じて実施した減額分を平成２６年度に復元したことや平成２９年度より特別会計閉鎖による職員給の増の影響などにより、令和２年度も類似団体平均より０．７ポイント高い数値となっている。</a:t>
          </a:r>
        </a:p>
        <a:p>
          <a:r>
            <a:rPr kumimoji="1" lang="ja-JP" altLang="en-US" sz="1100">
              <a:latin typeface="ＭＳ Ｐゴシック" panose="020B0600070205080204" pitchFamily="50" charset="-128"/>
              <a:ea typeface="ＭＳ Ｐゴシック" panose="020B0600070205080204" pitchFamily="50" charset="-128"/>
            </a:rPr>
            <a:t>　施設の統廃合やアウトソーシング、事務量の把握と精査による効率的な人員配置を行いながら、給与水準の適正化に努める。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165862</xdr:rowOff>
    </xdr:from>
    <xdr:to>
      <xdr:col>24</xdr:col>
      <xdr:colOff>25400</xdr:colOff>
      <xdr:row>36</xdr:row>
      <xdr:rowOff>94996</xdr:rowOff>
    </xdr:to>
    <xdr:cxnSp macro="">
      <xdr:nvCxnSpPr>
        <xdr:cNvPr id="64" name="直線コネクタ 63"/>
        <xdr:cNvCxnSpPr/>
      </xdr:nvCxnSpPr>
      <xdr:spPr>
        <a:xfrm>
          <a:off x="3987800" y="616661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35</xdr:row>
      <xdr:rowOff>165862</xdr:rowOff>
    </xdr:to>
    <xdr:cxnSp macro="">
      <xdr:nvCxnSpPr>
        <xdr:cNvPr id="67" name="直線コネクタ 66"/>
        <xdr:cNvCxnSpPr/>
      </xdr:nvCxnSpPr>
      <xdr:spPr>
        <a:xfrm>
          <a:off x="3098800" y="61391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35</xdr:row>
      <xdr:rowOff>156718</xdr:rowOff>
    </xdr:to>
    <xdr:cxnSp macro="">
      <xdr:nvCxnSpPr>
        <xdr:cNvPr id="70" name="直線コネクタ 69"/>
        <xdr:cNvCxnSpPr/>
      </xdr:nvCxnSpPr>
      <xdr:spPr>
        <a:xfrm flipV="1">
          <a:off x="2209800" y="61391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34815</xdr:rowOff>
    </xdr:from>
    <xdr:ext cx="762000" cy="259045"/>
    <xdr:sp macro="" textlink="">
      <xdr:nvSpPr>
        <xdr:cNvPr id="72" name="テキスト ボックス 71"/>
        <xdr:cNvSpPr txBox="1"/>
      </xdr:nvSpPr>
      <xdr:spPr>
        <a:xfrm>
          <a:off x="2717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65278</xdr:rowOff>
    </xdr:from>
    <xdr:to>
      <xdr:col>11</xdr:col>
      <xdr:colOff>9525</xdr:colOff>
      <xdr:row>35</xdr:row>
      <xdr:rowOff>156718</xdr:rowOff>
    </xdr:to>
    <xdr:cxnSp macro="">
      <xdr:nvCxnSpPr>
        <xdr:cNvPr id="73" name="直線コネクタ 72"/>
        <xdr:cNvCxnSpPr/>
      </xdr:nvCxnSpPr>
      <xdr:spPr>
        <a:xfrm>
          <a:off x="1320800" y="60660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75" name="テキスト ボックス 74"/>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77" name="テキスト ボックス 76"/>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44196</xdr:rowOff>
    </xdr:from>
    <xdr:to>
      <xdr:col>24</xdr:col>
      <xdr:colOff>76200</xdr:colOff>
      <xdr:row>36</xdr:row>
      <xdr:rowOff>145796</xdr:rowOff>
    </xdr:to>
    <xdr:sp macro="" textlink="">
      <xdr:nvSpPr>
        <xdr:cNvPr id="83" name="楕円 82"/>
        <xdr:cNvSpPr/>
      </xdr:nvSpPr>
      <xdr:spPr>
        <a:xfrm>
          <a:off x="4775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16273</xdr:rowOff>
    </xdr:from>
    <xdr:ext cx="762000" cy="259045"/>
    <xdr:sp macro="" textlink="">
      <xdr:nvSpPr>
        <xdr:cNvPr id="84" name="人件費該当値テキスト"/>
        <xdr:cNvSpPr txBox="1"/>
      </xdr:nvSpPr>
      <xdr:spPr>
        <a:xfrm>
          <a:off x="49149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115062</xdr:rowOff>
    </xdr:from>
    <xdr:to>
      <xdr:col>20</xdr:col>
      <xdr:colOff>38100</xdr:colOff>
      <xdr:row>36</xdr:row>
      <xdr:rowOff>45212</xdr:rowOff>
    </xdr:to>
    <xdr:sp macro="" textlink="">
      <xdr:nvSpPr>
        <xdr:cNvPr id="85" name="楕円 84"/>
        <xdr:cNvSpPr/>
      </xdr:nvSpPr>
      <xdr:spPr>
        <a:xfrm>
          <a:off x="3937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29989</xdr:rowOff>
    </xdr:from>
    <xdr:ext cx="736600" cy="259045"/>
    <xdr:sp macro="" textlink="">
      <xdr:nvSpPr>
        <xdr:cNvPr id="86" name="テキスト ボックス 85"/>
        <xdr:cNvSpPr txBox="1"/>
      </xdr:nvSpPr>
      <xdr:spPr>
        <a:xfrm>
          <a:off x="3606800" y="6202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87" name="楕円 86"/>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2557</xdr:rowOff>
    </xdr:from>
    <xdr:ext cx="762000" cy="259045"/>
    <xdr:sp macro="" textlink="">
      <xdr:nvSpPr>
        <xdr:cNvPr id="88" name="テキスト ボックス 87"/>
        <xdr:cNvSpPr txBox="1"/>
      </xdr:nvSpPr>
      <xdr:spPr>
        <a:xfrm>
          <a:off x="2717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105918</xdr:rowOff>
    </xdr:from>
    <xdr:to>
      <xdr:col>11</xdr:col>
      <xdr:colOff>60325</xdr:colOff>
      <xdr:row>36</xdr:row>
      <xdr:rowOff>36068</xdr:rowOff>
    </xdr:to>
    <xdr:sp macro="" textlink="">
      <xdr:nvSpPr>
        <xdr:cNvPr id="89" name="楕円 88"/>
        <xdr:cNvSpPr/>
      </xdr:nvSpPr>
      <xdr:spPr>
        <a:xfrm>
          <a:off x="2159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20845</xdr:rowOff>
    </xdr:from>
    <xdr:ext cx="762000" cy="259045"/>
    <xdr:sp macro="" textlink="">
      <xdr:nvSpPr>
        <xdr:cNvPr id="90" name="テキスト ボックス 89"/>
        <xdr:cNvSpPr txBox="1"/>
      </xdr:nvSpPr>
      <xdr:spPr>
        <a:xfrm>
          <a:off x="1828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14478</xdr:rowOff>
    </xdr:from>
    <xdr:to>
      <xdr:col>6</xdr:col>
      <xdr:colOff>171450</xdr:colOff>
      <xdr:row>35</xdr:row>
      <xdr:rowOff>116078</xdr:rowOff>
    </xdr:to>
    <xdr:sp macro="" textlink="">
      <xdr:nvSpPr>
        <xdr:cNvPr id="91" name="楕円 90"/>
        <xdr:cNvSpPr/>
      </xdr:nvSpPr>
      <xdr:spPr>
        <a:xfrm>
          <a:off x="1270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100855</xdr:rowOff>
    </xdr:from>
    <xdr:ext cx="762000" cy="259045"/>
    <xdr:sp macro="" textlink="">
      <xdr:nvSpPr>
        <xdr:cNvPr id="92" name="テキスト ボックス 91"/>
        <xdr:cNvSpPr txBox="1"/>
      </xdr:nvSpPr>
      <xdr:spPr>
        <a:xfrm>
          <a:off x="939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会計年度任用職員制度の導入に伴い賃金が廃止となり、人件費が増え、物件費が減となったことから、前年度と比較して１．９ポイント低下の１３．４％で、類似団体との比較においても２．２ポイント下回っている。</a:t>
          </a:r>
        </a:p>
        <a:p>
          <a:r>
            <a:rPr kumimoji="1" lang="ja-JP" altLang="en-US" sz="1100">
              <a:latin typeface="ＭＳ Ｐゴシック" panose="020B0600070205080204" pitchFamily="50" charset="-128"/>
              <a:ea typeface="ＭＳ Ｐゴシック" panose="020B0600070205080204" pitchFamily="50" charset="-128"/>
            </a:rPr>
            <a:t>　今後、施設の維持管理経費、アウトソーシング等による委託料等の増加が見込まれることなどから、類似施設の統廃合、事業の選択と集中を図ることが急務となっている。コスト削減を進めながらもサービス水準の向上を図るため計画的な財政運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119380</xdr:rowOff>
    </xdr:from>
    <xdr:to>
      <xdr:col>82</xdr:col>
      <xdr:colOff>107950</xdr:colOff>
      <xdr:row>17</xdr:row>
      <xdr:rowOff>92710</xdr:rowOff>
    </xdr:to>
    <xdr:cxnSp macro="">
      <xdr:nvCxnSpPr>
        <xdr:cNvPr id="125" name="直線コネクタ 124"/>
        <xdr:cNvCxnSpPr/>
      </xdr:nvCxnSpPr>
      <xdr:spPr>
        <a:xfrm flipV="1">
          <a:off x="15671800" y="28625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6" name="物件費平均値テキスト"/>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46990</xdr:rowOff>
    </xdr:from>
    <xdr:to>
      <xdr:col>78</xdr:col>
      <xdr:colOff>69850</xdr:colOff>
      <xdr:row>17</xdr:row>
      <xdr:rowOff>92710</xdr:rowOff>
    </xdr:to>
    <xdr:cxnSp macro="">
      <xdr:nvCxnSpPr>
        <xdr:cNvPr id="128" name="直線コネクタ 127"/>
        <xdr:cNvCxnSpPr/>
      </xdr:nvCxnSpPr>
      <xdr:spPr>
        <a:xfrm>
          <a:off x="14782800" y="2961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0" name="テキスト ボックス 129"/>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17</xdr:row>
      <xdr:rowOff>107950</xdr:rowOff>
    </xdr:to>
    <xdr:cxnSp macro="">
      <xdr:nvCxnSpPr>
        <xdr:cNvPr id="131" name="直線コネクタ 130"/>
        <xdr:cNvCxnSpPr/>
      </xdr:nvCxnSpPr>
      <xdr:spPr>
        <a:xfrm flipV="1">
          <a:off x="13893800" y="2961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3" name="テキスト ボックス 132"/>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107950</xdr:rowOff>
    </xdr:from>
    <xdr:to>
      <xdr:col>69</xdr:col>
      <xdr:colOff>92075</xdr:colOff>
      <xdr:row>17</xdr:row>
      <xdr:rowOff>107950</xdr:rowOff>
    </xdr:to>
    <xdr:cxnSp macro="">
      <xdr:nvCxnSpPr>
        <xdr:cNvPr id="134" name="直線コネクタ 133"/>
        <xdr:cNvCxnSpPr/>
      </xdr:nvCxnSpPr>
      <xdr:spPr>
        <a:xfrm>
          <a:off x="13004800" y="302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36" name="テキスト ボックス 135"/>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38" name="テキスト ボックス 137"/>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44" name="楕円 143"/>
        <xdr:cNvSpPr/>
      </xdr:nvSpPr>
      <xdr:spPr>
        <a:xfrm>
          <a:off x="164592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85107</xdr:rowOff>
    </xdr:from>
    <xdr:ext cx="762000" cy="259045"/>
    <xdr:sp macro="" textlink="">
      <xdr:nvSpPr>
        <xdr:cNvPr id="145" name="物件費該当値テキスト"/>
        <xdr:cNvSpPr txBox="1"/>
      </xdr:nvSpPr>
      <xdr:spPr>
        <a:xfrm>
          <a:off x="165989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41910</xdr:rowOff>
    </xdr:from>
    <xdr:to>
      <xdr:col>78</xdr:col>
      <xdr:colOff>120650</xdr:colOff>
      <xdr:row>17</xdr:row>
      <xdr:rowOff>143510</xdr:rowOff>
    </xdr:to>
    <xdr:sp macro="" textlink="">
      <xdr:nvSpPr>
        <xdr:cNvPr id="146" name="楕円 145"/>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153687</xdr:rowOff>
    </xdr:from>
    <xdr:ext cx="736600" cy="259045"/>
    <xdr:sp macro="" textlink="">
      <xdr:nvSpPr>
        <xdr:cNvPr id="147" name="テキスト ボックス 146"/>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167640</xdr:rowOff>
    </xdr:from>
    <xdr:to>
      <xdr:col>74</xdr:col>
      <xdr:colOff>31750</xdr:colOff>
      <xdr:row>17</xdr:row>
      <xdr:rowOff>97790</xdr:rowOff>
    </xdr:to>
    <xdr:sp macro="" textlink="">
      <xdr:nvSpPr>
        <xdr:cNvPr id="148" name="楕円 147"/>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49" name="テキスト ボックス 148"/>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57150</xdr:rowOff>
    </xdr:from>
    <xdr:to>
      <xdr:col>69</xdr:col>
      <xdr:colOff>142875</xdr:colOff>
      <xdr:row>17</xdr:row>
      <xdr:rowOff>158750</xdr:rowOff>
    </xdr:to>
    <xdr:sp macro="" textlink="">
      <xdr:nvSpPr>
        <xdr:cNvPr id="150" name="楕円 149"/>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168927</xdr:rowOff>
    </xdr:from>
    <xdr:ext cx="762000" cy="259045"/>
    <xdr:sp macro="" textlink="">
      <xdr:nvSpPr>
        <xdr:cNvPr id="151" name="テキスト ボックス 150"/>
        <xdr:cNvSpPr txBox="1"/>
      </xdr:nvSpPr>
      <xdr:spPr>
        <a:xfrm>
          <a:off x="13512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52" name="楕円 151"/>
        <xdr:cNvSpPr/>
      </xdr:nvSpPr>
      <xdr:spPr>
        <a:xfrm>
          <a:off x="12954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53" name="テキスト ボックス 152"/>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会計年度任用職員制度開始により保育所に係る経費の性質分類が変更し人件費が増、扶助費が減となったことなどから、前年度と比較して２．０ポイント低下の９．０％で、類似団体との比較においても１．４ポイント下回っている。</a:t>
          </a:r>
        </a:p>
        <a:p>
          <a:r>
            <a:rPr kumimoji="1" lang="ja-JP" altLang="en-US" sz="1100">
              <a:latin typeface="ＭＳ Ｐゴシック" panose="020B0600070205080204" pitchFamily="50" charset="-128"/>
              <a:ea typeface="ＭＳ Ｐゴシック" panose="020B0600070205080204" pitchFamily="50" charset="-128"/>
            </a:rPr>
            <a:t>　扶助費の経常一般財源については、生活保護費や施設型給付費等の恒常的な高止まりに加え、障がい者福祉サービス費や障がい児通所扶助費が増加傾向となっている。国の制度に基づくものが大半であるが、資格審査等の適正化を進めていくことで、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55</xdr:row>
      <xdr:rowOff>140607</xdr:rowOff>
    </xdr:to>
    <xdr:cxnSp macro="">
      <xdr:nvCxnSpPr>
        <xdr:cNvPr id="188" name="直線コネクタ 187"/>
        <xdr:cNvCxnSpPr/>
      </xdr:nvCxnSpPr>
      <xdr:spPr>
        <a:xfrm flipV="1">
          <a:off x="3987800" y="9352643"/>
          <a:ext cx="8382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89"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140607</xdr:rowOff>
    </xdr:from>
    <xdr:to>
      <xdr:col>19</xdr:col>
      <xdr:colOff>187325</xdr:colOff>
      <xdr:row>55</xdr:row>
      <xdr:rowOff>162378</xdr:rowOff>
    </xdr:to>
    <xdr:cxnSp macro="">
      <xdr:nvCxnSpPr>
        <xdr:cNvPr id="191" name="直線コネクタ 190"/>
        <xdr:cNvCxnSpPr/>
      </xdr:nvCxnSpPr>
      <xdr:spPr>
        <a:xfrm flipV="1">
          <a:off x="3098800" y="9570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55</xdr:row>
      <xdr:rowOff>162378</xdr:rowOff>
    </xdr:to>
    <xdr:cxnSp macro="">
      <xdr:nvCxnSpPr>
        <xdr:cNvPr id="194" name="直線コネクタ 193"/>
        <xdr:cNvCxnSpPr/>
      </xdr:nvCxnSpPr>
      <xdr:spPr>
        <a:xfrm>
          <a:off x="2209800" y="9581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56</xdr:row>
      <xdr:rowOff>1815</xdr:rowOff>
    </xdr:to>
    <xdr:cxnSp macro="">
      <xdr:nvCxnSpPr>
        <xdr:cNvPr id="197" name="直線コネクタ 196"/>
        <xdr:cNvCxnSpPr/>
      </xdr:nvCxnSpPr>
      <xdr:spPr>
        <a:xfrm flipV="1">
          <a:off x="1320800" y="95812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1" name="テキスト ボックス 200"/>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07" name="楕円 206"/>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08"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89807</xdr:rowOff>
    </xdr:from>
    <xdr:to>
      <xdr:col>20</xdr:col>
      <xdr:colOff>38100</xdr:colOff>
      <xdr:row>56</xdr:row>
      <xdr:rowOff>19957</xdr:rowOff>
    </xdr:to>
    <xdr:sp macro="" textlink="">
      <xdr:nvSpPr>
        <xdr:cNvPr id="209" name="楕円 208"/>
        <xdr:cNvSpPr/>
      </xdr:nvSpPr>
      <xdr:spPr>
        <a:xfrm>
          <a:off x="3937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30134</xdr:rowOff>
    </xdr:from>
    <xdr:ext cx="736600" cy="259045"/>
    <xdr:sp macro="" textlink="">
      <xdr:nvSpPr>
        <xdr:cNvPr id="210" name="テキスト ボックス 209"/>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111578</xdr:rowOff>
    </xdr:from>
    <xdr:to>
      <xdr:col>15</xdr:col>
      <xdr:colOff>149225</xdr:colOff>
      <xdr:row>56</xdr:row>
      <xdr:rowOff>41728</xdr:rowOff>
    </xdr:to>
    <xdr:sp macro="" textlink="">
      <xdr:nvSpPr>
        <xdr:cNvPr id="211" name="楕円 210"/>
        <xdr:cNvSpPr/>
      </xdr:nvSpPr>
      <xdr:spPr>
        <a:xfrm>
          <a:off x="3048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212" name="テキスト ボックス 211"/>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13" name="楕円 212"/>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15620</xdr:rowOff>
    </xdr:from>
    <xdr:ext cx="762000" cy="259045"/>
    <xdr:sp macro="" textlink="">
      <xdr:nvSpPr>
        <xdr:cNvPr id="214" name="テキスト ボックス 213"/>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122465</xdr:rowOff>
    </xdr:from>
    <xdr:to>
      <xdr:col>6</xdr:col>
      <xdr:colOff>171450</xdr:colOff>
      <xdr:row>56</xdr:row>
      <xdr:rowOff>52615</xdr:rowOff>
    </xdr:to>
    <xdr:sp macro="" textlink="">
      <xdr:nvSpPr>
        <xdr:cNvPr id="215" name="楕円 214"/>
        <xdr:cNvSpPr/>
      </xdr:nvSpPr>
      <xdr:spPr>
        <a:xfrm>
          <a:off x="1270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37392</xdr:rowOff>
    </xdr:from>
    <xdr:ext cx="762000" cy="259045"/>
    <xdr:sp macro="" textlink="">
      <xdr:nvSpPr>
        <xdr:cNvPr id="216" name="テキスト ボックス 215"/>
        <xdr:cNvSpPr txBox="1"/>
      </xdr:nvSpPr>
      <xdr:spPr>
        <a:xfrm>
          <a:off x="939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その他に係る経常収支比率が前年度と比較して０．３ポイント低下の１２．１％となっている。類似団体平均の１２．０％とほぼ同じ水準である。　　</a:t>
          </a:r>
        </a:p>
        <a:p>
          <a:r>
            <a:rPr kumimoji="1" lang="ja-JP" altLang="en-US" sz="1100">
              <a:latin typeface="ＭＳ Ｐゴシック" panose="020B0600070205080204" pitchFamily="50" charset="-128"/>
              <a:ea typeface="ＭＳ Ｐゴシック" panose="020B0600070205080204" pitchFamily="50" charset="-128"/>
            </a:rPr>
            <a:t>　繰出金については、介護保険事業や後期高齢者医療事業特別会計の給付費の増加や、国民健康保険事業の加入者の高齢化、医療技術の高度化などに伴う医療費増加によって国民健康保険事業特別会計の財政悪化も懸念されることから、歳入歳出の適正化を図ることにより負担増加を抑制す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79375</xdr:rowOff>
    </xdr:from>
    <xdr:to>
      <xdr:col>82</xdr:col>
      <xdr:colOff>107950</xdr:colOff>
      <xdr:row>57</xdr:row>
      <xdr:rowOff>107950</xdr:rowOff>
    </xdr:to>
    <xdr:cxnSp macro="">
      <xdr:nvCxnSpPr>
        <xdr:cNvPr id="253" name="直線コネクタ 252"/>
        <xdr:cNvCxnSpPr/>
      </xdr:nvCxnSpPr>
      <xdr:spPr>
        <a:xfrm flipV="1">
          <a:off x="15671800" y="98520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107950</xdr:rowOff>
    </xdr:to>
    <xdr:cxnSp macro="">
      <xdr:nvCxnSpPr>
        <xdr:cNvPr id="256" name="直線コネクタ 255"/>
        <xdr:cNvCxnSpPr/>
      </xdr:nvCxnSpPr>
      <xdr:spPr>
        <a:xfrm>
          <a:off x="14782800" y="984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58" name="テキスト ボックス 257"/>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58</xdr:row>
      <xdr:rowOff>136525</xdr:rowOff>
    </xdr:to>
    <xdr:cxnSp macro="">
      <xdr:nvCxnSpPr>
        <xdr:cNvPr id="259" name="直線コネクタ 258"/>
        <xdr:cNvCxnSpPr/>
      </xdr:nvCxnSpPr>
      <xdr:spPr>
        <a:xfrm flipV="1">
          <a:off x="13893800" y="9842500"/>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1" name="テキスト ボックス 260"/>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58</xdr:row>
      <xdr:rowOff>136525</xdr:rowOff>
    </xdr:to>
    <xdr:cxnSp macro="">
      <xdr:nvCxnSpPr>
        <xdr:cNvPr id="262" name="直線コネクタ 261"/>
        <xdr:cNvCxnSpPr/>
      </xdr:nvCxnSpPr>
      <xdr:spPr>
        <a:xfrm>
          <a:off x="13004800" y="100711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64" name="テキスト ボックス 263"/>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652</xdr:rowOff>
    </xdr:from>
    <xdr:ext cx="762000" cy="259045"/>
    <xdr:sp macro="" textlink="">
      <xdr:nvSpPr>
        <xdr:cNvPr id="266" name="テキスト ボックス 265"/>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28575</xdr:rowOff>
    </xdr:from>
    <xdr:to>
      <xdr:col>82</xdr:col>
      <xdr:colOff>158750</xdr:colOff>
      <xdr:row>57</xdr:row>
      <xdr:rowOff>130175</xdr:rowOff>
    </xdr:to>
    <xdr:sp macro="" textlink="">
      <xdr:nvSpPr>
        <xdr:cNvPr id="272" name="楕円 271"/>
        <xdr:cNvSpPr/>
      </xdr:nvSpPr>
      <xdr:spPr>
        <a:xfrm>
          <a:off x="16459200" y="98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652</xdr:rowOff>
    </xdr:from>
    <xdr:ext cx="762000" cy="259045"/>
    <xdr:sp macro="" textlink="">
      <xdr:nvSpPr>
        <xdr:cNvPr id="273" name="その他該当値テキスト"/>
        <xdr:cNvSpPr txBox="1"/>
      </xdr:nvSpPr>
      <xdr:spPr>
        <a:xfrm>
          <a:off x="16598900" y="977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74" name="楕円 273"/>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168927</xdr:rowOff>
    </xdr:from>
    <xdr:ext cx="736600" cy="259045"/>
    <xdr:sp macro="" textlink="">
      <xdr:nvSpPr>
        <xdr:cNvPr id="275" name="テキスト ボックス 274"/>
        <xdr:cNvSpPr txBox="1"/>
      </xdr:nvSpPr>
      <xdr:spPr>
        <a:xfrm>
          <a:off x="15290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6" name="楕円 275"/>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77" name="テキスト ボックス 276"/>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85725</xdr:rowOff>
    </xdr:from>
    <xdr:to>
      <xdr:col>69</xdr:col>
      <xdr:colOff>142875</xdr:colOff>
      <xdr:row>59</xdr:row>
      <xdr:rowOff>15875</xdr:rowOff>
    </xdr:to>
    <xdr:sp macro="" textlink="">
      <xdr:nvSpPr>
        <xdr:cNvPr id="278" name="楕円 277"/>
        <xdr:cNvSpPr/>
      </xdr:nvSpPr>
      <xdr:spPr>
        <a:xfrm>
          <a:off x="13843000" y="100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652</xdr:rowOff>
    </xdr:from>
    <xdr:ext cx="762000" cy="259045"/>
    <xdr:sp macro="" textlink="">
      <xdr:nvSpPr>
        <xdr:cNvPr id="279" name="テキスト ボックス 278"/>
        <xdr:cNvSpPr txBox="1"/>
      </xdr:nvSpPr>
      <xdr:spPr>
        <a:xfrm>
          <a:off x="13512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80" name="楕円 279"/>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16527</xdr:rowOff>
    </xdr:from>
    <xdr:ext cx="762000" cy="259045"/>
    <xdr:sp macro="" textlink="">
      <xdr:nvSpPr>
        <xdr:cNvPr id="281" name="テキスト ボックス 280"/>
        <xdr:cNvSpPr txBox="1"/>
      </xdr:nvSpPr>
      <xdr:spPr>
        <a:xfrm>
          <a:off x="12623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の比較では大きく平均を下回っている。これは合併により市町村で構成されていた一部事務組合が解散になり多額の負担金が不要となったことが挙げられる。また、合併した直後から財政の危機的状況を打破するために外部団体の補助金のあり方の検証、行政監査等の取り組みにより、その結果が成果として表れている。　</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年度より公共下水道事業の法適化に伴い、一般会計からの繰出金の一部が補助費等に分類されたことにより比率が上昇している。今後も適正な執行に努める。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136144</xdr:rowOff>
    </xdr:from>
    <xdr:to>
      <xdr:col>82</xdr:col>
      <xdr:colOff>107950</xdr:colOff>
      <xdr:row>34</xdr:row>
      <xdr:rowOff>149860</xdr:rowOff>
    </xdr:to>
    <xdr:cxnSp macro="">
      <xdr:nvCxnSpPr>
        <xdr:cNvPr id="311" name="直線コネクタ 310"/>
        <xdr:cNvCxnSpPr/>
      </xdr:nvCxnSpPr>
      <xdr:spPr>
        <a:xfrm flipV="1">
          <a:off x="15671800" y="59654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12"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145288</xdr:rowOff>
    </xdr:from>
    <xdr:to>
      <xdr:col>78</xdr:col>
      <xdr:colOff>69850</xdr:colOff>
      <xdr:row>34</xdr:row>
      <xdr:rowOff>149860</xdr:rowOff>
    </xdr:to>
    <xdr:cxnSp macro="">
      <xdr:nvCxnSpPr>
        <xdr:cNvPr id="314" name="直線コネクタ 313"/>
        <xdr:cNvCxnSpPr/>
      </xdr:nvCxnSpPr>
      <xdr:spPr>
        <a:xfrm>
          <a:off x="14782800" y="59745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6" name="テキスト ボックス 315"/>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26416</xdr:rowOff>
    </xdr:from>
    <xdr:to>
      <xdr:col>73</xdr:col>
      <xdr:colOff>180975</xdr:colOff>
      <xdr:row>34</xdr:row>
      <xdr:rowOff>145288</xdr:rowOff>
    </xdr:to>
    <xdr:cxnSp macro="">
      <xdr:nvCxnSpPr>
        <xdr:cNvPr id="317" name="直線コネクタ 316"/>
        <xdr:cNvCxnSpPr/>
      </xdr:nvCxnSpPr>
      <xdr:spPr>
        <a:xfrm>
          <a:off x="13893800" y="585571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9" name="テキスト ボックス 318"/>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26416</xdr:rowOff>
    </xdr:from>
    <xdr:to>
      <xdr:col>69</xdr:col>
      <xdr:colOff>92075</xdr:colOff>
      <xdr:row>34</xdr:row>
      <xdr:rowOff>35560</xdr:rowOff>
    </xdr:to>
    <xdr:cxnSp macro="">
      <xdr:nvCxnSpPr>
        <xdr:cNvPr id="320" name="直線コネクタ 319"/>
        <xdr:cNvCxnSpPr/>
      </xdr:nvCxnSpPr>
      <xdr:spPr>
        <a:xfrm flipV="1">
          <a:off x="13004800" y="58557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85344</xdr:rowOff>
    </xdr:from>
    <xdr:to>
      <xdr:col>82</xdr:col>
      <xdr:colOff>158750</xdr:colOff>
      <xdr:row>35</xdr:row>
      <xdr:rowOff>15494</xdr:rowOff>
    </xdr:to>
    <xdr:sp macro="" textlink="">
      <xdr:nvSpPr>
        <xdr:cNvPr id="330" name="楕円 329"/>
        <xdr:cNvSpPr/>
      </xdr:nvSpPr>
      <xdr:spPr>
        <a:xfrm>
          <a:off x="16459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165371</xdr:rowOff>
    </xdr:from>
    <xdr:ext cx="762000" cy="259045"/>
    <xdr:sp macro="" textlink="">
      <xdr:nvSpPr>
        <xdr:cNvPr id="331" name="補助費等該当値テキスト"/>
        <xdr:cNvSpPr txBox="1"/>
      </xdr:nvSpPr>
      <xdr:spPr>
        <a:xfrm>
          <a:off x="16598900" y="582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99060</xdr:rowOff>
    </xdr:from>
    <xdr:to>
      <xdr:col>78</xdr:col>
      <xdr:colOff>120650</xdr:colOff>
      <xdr:row>35</xdr:row>
      <xdr:rowOff>29210</xdr:rowOff>
    </xdr:to>
    <xdr:sp macro="" textlink="">
      <xdr:nvSpPr>
        <xdr:cNvPr id="332" name="楕円 331"/>
        <xdr:cNvSpPr/>
      </xdr:nvSpPr>
      <xdr:spPr>
        <a:xfrm>
          <a:off x="15621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39387</xdr:rowOff>
    </xdr:from>
    <xdr:ext cx="736600" cy="259045"/>
    <xdr:sp macro="" textlink="">
      <xdr:nvSpPr>
        <xdr:cNvPr id="333" name="テキスト ボックス 332"/>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94488</xdr:rowOff>
    </xdr:from>
    <xdr:to>
      <xdr:col>74</xdr:col>
      <xdr:colOff>31750</xdr:colOff>
      <xdr:row>35</xdr:row>
      <xdr:rowOff>24638</xdr:rowOff>
    </xdr:to>
    <xdr:sp macro="" textlink="">
      <xdr:nvSpPr>
        <xdr:cNvPr id="334" name="楕円 333"/>
        <xdr:cNvSpPr/>
      </xdr:nvSpPr>
      <xdr:spPr>
        <a:xfrm>
          <a:off x="14732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34815</xdr:rowOff>
    </xdr:from>
    <xdr:ext cx="762000" cy="259045"/>
    <xdr:sp macro="" textlink="">
      <xdr:nvSpPr>
        <xdr:cNvPr id="335" name="テキスト ボックス 334"/>
        <xdr:cNvSpPr txBox="1"/>
      </xdr:nvSpPr>
      <xdr:spPr>
        <a:xfrm>
          <a:off x="14401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147066</xdr:rowOff>
    </xdr:from>
    <xdr:to>
      <xdr:col>69</xdr:col>
      <xdr:colOff>142875</xdr:colOff>
      <xdr:row>34</xdr:row>
      <xdr:rowOff>77216</xdr:rowOff>
    </xdr:to>
    <xdr:sp macro="" textlink="">
      <xdr:nvSpPr>
        <xdr:cNvPr id="336" name="楕円 335"/>
        <xdr:cNvSpPr/>
      </xdr:nvSpPr>
      <xdr:spPr>
        <a:xfrm>
          <a:off x="13843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87393</xdr:rowOff>
    </xdr:from>
    <xdr:ext cx="762000" cy="259045"/>
    <xdr:sp macro="" textlink="">
      <xdr:nvSpPr>
        <xdr:cNvPr id="337" name="テキスト ボックス 336"/>
        <xdr:cNvSpPr txBox="1"/>
      </xdr:nvSpPr>
      <xdr:spPr>
        <a:xfrm>
          <a:off x="13512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156210</xdr:rowOff>
    </xdr:from>
    <xdr:to>
      <xdr:col>65</xdr:col>
      <xdr:colOff>53975</xdr:colOff>
      <xdr:row>34</xdr:row>
      <xdr:rowOff>86360</xdr:rowOff>
    </xdr:to>
    <xdr:sp macro="" textlink="">
      <xdr:nvSpPr>
        <xdr:cNvPr id="338" name="楕円 337"/>
        <xdr:cNvSpPr/>
      </xdr:nvSpPr>
      <xdr:spPr>
        <a:xfrm>
          <a:off x="12954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96537</xdr:rowOff>
    </xdr:from>
    <xdr:ext cx="762000" cy="259045"/>
    <xdr:sp macro="" textlink="">
      <xdr:nvSpPr>
        <xdr:cNvPr id="339" name="テキスト ボックス 338"/>
        <xdr:cNvSpPr txBox="1"/>
      </xdr:nvSpPr>
      <xdr:spPr>
        <a:xfrm>
          <a:off x="12623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２年度は前年度と同数値の１９．８％で、類似団体平均の１５．４％と比較しても高い状況にある。公債費については、平成２９年度までは改善傾向にあったが、新市建設計画に基づく合併特例債を活用した建設事業の実施により地方債現在高が増加した影響で、地方債の元利償還金が増となった。新庁舎建設事業など大型建設事業が令和元年度で完了し、これらの償還が今後の公債費を押し上げる見込みとなっていることから、市債の新規発行を伴う普通建設事業を抑制していくほか、減債基金の積立額を確保し繰上償還を行う等、地方債残高の縮減に取り組み公債費の低減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117856</xdr:rowOff>
    </xdr:from>
    <xdr:to>
      <xdr:col>24</xdr:col>
      <xdr:colOff>25400</xdr:colOff>
      <xdr:row>78</xdr:row>
      <xdr:rowOff>117856</xdr:rowOff>
    </xdr:to>
    <xdr:cxnSp macro="">
      <xdr:nvCxnSpPr>
        <xdr:cNvPr id="369" name="直線コネクタ 368"/>
        <xdr:cNvCxnSpPr/>
      </xdr:nvCxnSpPr>
      <xdr:spPr>
        <a:xfrm>
          <a:off x="3987800" y="134909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0"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108713</xdr:rowOff>
    </xdr:from>
    <xdr:to>
      <xdr:col>19</xdr:col>
      <xdr:colOff>187325</xdr:colOff>
      <xdr:row>78</xdr:row>
      <xdr:rowOff>117856</xdr:rowOff>
    </xdr:to>
    <xdr:cxnSp macro="">
      <xdr:nvCxnSpPr>
        <xdr:cNvPr id="372" name="直線コネクタ 371"/>
        <xdr:cNvCxnSpPr/>
      </xdr:nvCxnSpPr>
      <xdr:spPr>
        <a:xfrm>
          <a:off x="3098800" y="134818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158259</xdr:rowOff>
    </xdr:from>
    <xdr:ext cx="736600" cy="259045"/>
    <xdr:sp macro="" textlink="">
      <xdr:nvSpPr>
        <xdr:cNvPr id="374" name="テキスト ボックス 373"/>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58420</xdr:rowOff>
    </xdr:from>
    <xdr:to>
      <xdr:col>15</xdr:col>
      <xdr:colOff>98425</xdr:colOff>
      <xdr:row>78</xdr:row>
      <xdr:rowOff>108713</xdr:rowOff>
    </xdr:to>
    <xdr:cxnSp macro="">
      <xdr:nvCxnSpPr>
        <xdr:cNvPr id="375" name="直線コネクタ 374"/>
        <xdr:cNvCxnSpPr/>
      </xdr:nvCxnSpPr>
      <xdr:spPr>
        <a:xfrm>
          <a:off x="2209800" y="134315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7" name="テキスト ボックス 376"/>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58420</xdr:rowOff>
    </xdr:to>
    <xdr:cxnSp macro="">
      <xdr:nvCxnSpPr>
        <xdr:cNvPr id="378" name="直線コネクタ 377"/>
        <xdr:cNvCxnSpPr/>
      </xdr:nvCxnSpPr>
      <xdr:spPr>
        <a:xfrm>
          <a:off x="1320800" y="134086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0" name="テキスト ボックス 379"/>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2" name="テキスト ボックス 381"/>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67056</xdr:rowOff>
    </xdr:from>
    <xdr:to>
      <xdr:col>24</xdr:col>
      <xdr:colOff>76200</xdr:colOff>
      <xdr:row>78</xdr:row>
      <xdr:rowOff>168656</xdr:rowOff>
    </xdr:to>
    <xdr:sp macro="" textlink="">
      <xdr:nvSpPr>
        <xdr:cNvPr id="388" name="楕円 387"/>
        <xdr:cNvSpPr/>
      </xdr:nvSpPr>
      <xdr:spPr>
        <a:xfrm>
          <a:off x="4775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39133</xdr:rowOff>
    </xdr:from>
    <xdr:ext cx="762000" cy="259045"/>
    <xdr:sp macro="" textlink="">
      <xdr:nvSpPr>
        <xdr:cNvPr id="389" name="公債費該当値テキスト"/>
        <xdr:cNvSpPr txBox="1"/>
      </xdr:nvSpPr>
      <xdr:spPr>
        <a:xfrm>
          <a:off x="4914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67056</xdr:rowOff>
    </xdr:from>
    <xdr:to>
      <xdr:col>20</xdr:col>
      <xdr:colOff>38100</xdr:colOff>
      <xdr:row>78</xdr:row>
      <xdr:rowOff>168656</xdr:rowOff>
    </xdr:to>
    <xdr:sp macro="" textlink="">
      <xdr:nvSpPr>
        <xdr:cNvPr id="390" name="楕円 389"/>
        <xdr:cNvSpPr/>
      </xdr:nvSpPr>
      <xdr:spPr>
        <a:xfrm>
          <a:off x="3937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153433</xdr:rowOff>
    </xdr:from>
    <xdr:ext cx="736600" cy="259045"/>
    <xdr:sp macro="" textlink="">
      <xdr:nvSpPr>
        <xdr:cNvPr id="391" name="テキスト ボックス 390"/>
        <xdr:cNvSpPr txBox="1"/>
      </xdr:nvSpPr>
      <xdr:spPr>
        <a:xfrm>
          <a:off x="3606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57913</xdr:rowOff>
    </xdr:from>
    <xdr:to>
      <xdr:col>15</xdr:col>
      <xdr:colOff>149225</xdr:colOff>
      <xdr:row>78</xdr:row>
      <xdr:rowOff>159513</xdr:rowOff>
    </xdr:to>
    <xdr:sp macro="" textlink="">
      <xdr:nvSpPr>
        <xdr:cNvPr id="392" name="楕円 391"/>
        <xdr:cNvSpPr/>
      </xdr:nvSpPr>
      <xdr:spPr>
        <a:xfrm>
          <a:off x="3048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144290</xdr:rowOff>
    </xdr:from>
    <xdr:ext cx="762000" cy="259045"/>
    <xdr:sp macro="" textlink="">
      <xdr:nvSpPr>
        <xdr:cNvPr id="393" name="テキスト ボックス 392"/>
        <xdr:cNvSpPr txBox="1"/>
      </xdr:nvSpPr>
      <xdr:spPr>
        <a:xfrm>
          <a:off x="2717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xdr:rowOff>
    </xdr:from>
    <xdr:to>
      <xdr:col>11</xdr:col>
      <xdr:colOff>60325</xdr:colOff>
      <xdr:row>78</xdr:row>
      <xdr:rowOff>109220</xdr:rowOff>
    </xdr:to>
    <xdr:sp macro="" textlink="">
      <xdr:nvSpPr>
        <xdr:cNvPr id="394" name="楕円 393"/>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395" name="テキスト ボックス 394"/>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96" name="楕円 395"/>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97" name="テキスト ボックス 396"/>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令和２年度は前年度より３．４ポイント低下の６５．６％で、類似団体平均を下回り推移している。経常収支比率が８５．４％であることから公債費が占める割合が非常に高いことが判る。</a:t>
          </a:r>
        </a:p>
        <a:p>
          <a:r>
            <a:rPr kumimoji="1" lang="ja-JP" altLang="en-US" sz="1100">
              <a:latin typeface="ＭＳ Ｐゴシック" panose="020B0600070205080204" pitchFamily="50" charset="-128"/>
              <a:ea typeface="ＭＳ Ｐゴシック" panose="020B0600070205080204" pitchFamily="50" charset="-128"/>
            </a:rPr>
            <a:t>　これまで経費削減のため恒常的に削減を行ってきたため、これ以上の削減が厳しい状況下にあるが、事業の選択と集中を図りながら現在の水準を超えないよう、歳入・歳出両面で財政の質を高めるよう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154432</xdr:rowOff>
    </xdr:from>
    <xdr:to>
      <xdr:col>82</xdr:col>
      <xdr:colOff>107950</xdr:colOff>
      <xdr:row>75</xdr:row>
      <xdr:rowOff>138430</xdr:rowOff>
    </xdr:to>
    <xdr:cxnSp macro="">
      <xdr:nvCxnSpPr>
        <xdr:cNvPr id="428" name="直線コネクタ 427"/>
        <xdr:cNvCxnSpPr/>
      </xdr:nvCxnSpPr>
      <xdr:spPr>
        <a:xfrm flipV="1">
          <a:off x="15671800" y="12841732"/>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29"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83566</xdr:rowOff>
    </xdr:from>
    <xdr:to>
      <xdr:col>78</xdr:col>
      <xdr:colOff>69850</xdr:colOff>
      <xdr:row>75</xdr:row>
      <xdr:rowOff>138430</xdr:rowOff>
    </xdr:to>
    <xdr:cxnSp macro="">
      <xdr:nvCxnSpPr>
        <xdr:cNvPr id="431" name="直線コネクタ 430"/>
        <xdr:cNvCxnSpPr/>
      </xdr:nvCxnSpPr>
      <xdr:spPr>
        <a:xfrm>
          <a:off x="14782800" y="129423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83566</xdr:rowOff>
    </xdr:from>
    <xdr:to>
      <xdr:col>73</xdr:col>
      <xdr:colOff>180975</xdr:colOff>
      <xdr:row>75</xdr:row>
      <xdr:rowOff>120142</xdr:rowOff>
    </xdr:to>
    <xdr:cxnSp macro="">
      <xdr:nvCxnSpPr>
        <xdr:cNvPr id="434" name="直線コネクタ 433"/>
        <xdr:cNvCxnSpPr/>
      </xdr:nvCxnSpPr>
      <xdr:spPr>
        <a:xfrm flipV="1">
          <a:off x="13893800" y="129423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6" name="テキスト ボックス 435"/>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88138</xdr:rowOff>
    </xdr:from>
    <xdr:to>
      <xdr:col>69</xdr:col>
      <xdr:colOff>92075</xdr:colOff>
      <xdr:row>75</xdr:row>
      <xdr:rowOff>120142</xdr:rowOff>
    </xdr:to>
    <xdr:cxnSp macro="">
      <xdr:nvCxnSpPr>
        <xdr:cNvPr id="437" name="直線コネクタ 436"/>
        <xdr:cNvCxnSpPr/>
      </xdr:nvCxnSpPr>
      <xdr:spPr>
        <a:xfrm>
          <a:off x="13004800" y="129468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39" name="テキスト ボックス 438"/>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1" name="テキスト ボックス 440"/>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103632</xdr:rowOff>
    </xdr:from>
    <xdr:to>
      <xdr:col>82</xdr:col>
      <xdr:colOff>158750</xdr:colOff>
      <xdr:row>75</xdr:row>
      <xdr:rowOff>33782</xdr:rowOff>
    </xdr:to>
    <xdr:sp macro="" textlink="">
      <xdr:nvSpPr>
        <xdr:cNvPr id="447" name="楕円 446"/>
        <xdr:cNvSpPr/>
      </xdr:nvSpPr>
      <xdr:spPr>
        <a:xfrm>
          <a:off x="164592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12209</xdr:rowOff>
    </xdr:from>
    <xdr:ext cx="762000" cy="259045"/>
    <xdr:sp macro="" textlink="">
      <xdr:nvSpPr>
        <xdr:cNvPr id="448" name="公債費以外該当値テキスト"/>
        <xdr:cNvSpPr txBox="1"/>
      </xdr:nvSpPr>
      <xdr:spPr>
        <a:xfrm>
          <a:off x="16598900" y="1269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87630</xdr:rowOff>
    </xdr:from>
    <xdr:to>
      <xdr:col>78</xdr:col>
      <xdr:colOff>120650</xdr:colOff>
      <xdr:row>76</xdr:row>
      <xdr:rowOff>17780</xdr:rowOff>
    </xdr:to>
    <xdr:sp macro="" textlink="">
      <xdr:nvSpPr>
        <xdr:cNvPr id="449" name="楕円 448"/>
        <xdr:cNvSpPr/>
      </xdr:nvSpPr>
      <xdr:spPr>
        <a:xfrm>
          <a:off x="15621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27957</xdr:rowOff>
    </xdr:from>
    <xdr:ext cx="736600" cy="259045"/>
    <xdr:sp macro="" textlink="">
      <xdr:nvSpPr>
        <xdr:cNvPr id="450" name="テキスト ボックス 449"/>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32766</xdr:rowOff>
    </xdr:from>
    <xdr:to>
      <xdr:col>74</xdr:col>
      <xdr:colOff>31750</xdr:colOff>
      <xdr:row>75</xdr:row>
      <xdr:rowOff>134366</xdr:rowOff>
    </xdr:to>
    <xdr:sp macro="" textlink="">
      <xdr:nvSpPr>
        <xdr:cNvPr id="451" name="楕円 450"/>
        <xdr:cNvSpPr/>
      </xdr:nvSpPr>
      <xdr:spPr>
        <a:xfrm>
          <a:off x="14732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144543</xdr:rowOff>
    </xdr:from>
    <xdr:ext cx="762000" cy="259045"/>
    <xdr:sp macro="" textlink="">
      <xdr:nvSpPr>
        <xdr:cNvPr id="452" name="テキスト ボックス 451"/>
        <xdr:cNvSpPr txBox="1"/>
      </xdr:nvSpPr>
      <xdr:spPr>
        <a:xfrm>
          <a:off x="14401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69342</xdr:rowOff>
    </xdr:from>
    <xdr:to>
      <xdr:col>69</xdr:col>
      <xdr:colOff>142875</xdr:colOff>
      <xdr:row>75</xdr:row>
      <xdr:rowOff>170942</xdr:rowOff>
    </xdr:to>
    <xdr:sp macro="" textlink="">
      <xdr:nvSpPr>
        <xdr:cNvPr id="453" name="楕円 452"/>
        <xdr:cNvSpPr/>
      </xdr:nvSpPr>
      <xdr:spPr>
        <a:xfrm>
          <a:off x="13843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9669</xdr:rowOff>
    </xdr:from>
    <xdr:ext cx="762000" cy="259045"/>
    <xdr:sp macro="" textlink="">
      <xdr:nvSpPr>
        <xdr:cNvPr id="454" name="テキスト ボックス 453"/>
        <xdr:cNvSpPr txBox="1"/>
      </xdr:nvSpPr>
      <xdr:spPr>
        <a:xfrm>
          <a:off x="13512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37338</xdr:rowOff>
    </xdr:from>
    <xdr:to>
      <xdr:col>65</xdr:col>
      <xdr:colOff>53975</xdr:colOff>
      <xdr:row>75</xdr:row>
      <xdr:rowOff>138938</xdr:rowOff>
    </xdr:to>
    <xdr:sp macro="" textlink="">
      <xdr:nvSpPr>
        <xdr:cNvPr id="455" name="楕円 454"/>
        <xdr:cNvSpPr/>
      </xdr:nvSpPr>
      <xdr:spPr>
        <a:xfrm>
          <a:off x="12954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149115</xdr:rowOff>
    </xdr:from>
    <xdr:ext cx="762000" cy="259045"/>
    <xdr:sp macro="" textlink="">
      <xdr:nvSpPr>
        <xdr:cNvPr id="456" name="テキスト ボックス 455"/>
        <xdr:cNvSpPr txBox="1"/>
      </xdr:nvSpPr>
      <xdr:spPr>
        <a:xfrm>
          <a:off x="12623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16744</xdr:rowOff>
    </xdr:from>
    <xdr:to>
      <xdr:col>29</xdr:col>
      <xdr:colOff>127000</xdr:colOff>
      <xdr:row>16</xdr:row>
      <xdr:rowOff>71886</xdr:rowOff>
    </xdr:to>
    <xdr:cxnSp macro="">
      <xdr:nvCxnSpPr>
        <xdr:cNvPr id="52" name="直線コネクタ 51"/>
        <xdr:cNvCxnSpPr/>
      </xdr:nvCxnSpPr>
      <xdr:spPr bwMode="auto">
        <a:xfrm flipV="1">
          <a:off x="5003800" y="2807569"/>
          <a:ext cx="647700" cy="55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128135</xdr:rowOff>
    </xdr:from>
    <xdr:ext cx="762000" cy="259045"/>
    <xdr:sp macro="" textlink="">
      <xdr:nvSpPr>
        <xdr:cNvPr id="53" name="人口1人当たり決算額の推移平均値テキスト130"/>
        <xdr:cNvSpPr txBox="1"/>
      </xdr:nvSpPr>
      <xdr:spPr>
        <a:xfrm>
          <a:off x="5740400" y="291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71886</xdr:rowOff>
    </xdr:from>
    <xdr:to>
      <xdr:col>26</xdr:col>
      <xdr:colOff>50800</xdr:colOff>
      <xdr:row>16</xdr:row>
      <xdr:rowOff>76066</xdr:rowOff>
    </xdr:to>
    <xdr:cxnSp macro="">
      <xdr:nvCxnSpPr>
        <xdr:cNvPr id="55" name="直線コネクタ 54"/>
        <xdr:cNvCxnSpPr/>
      </xdr:nvCxnSpPr>
      <xdr:spPr bwMode="auto">
        <a:xfrm flipV="1">
          <a:off x="4305300" y="2862711"/>
          <a:ext cx="698500" cy="4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76066</xdr:rowOff>
    </xdr:from>
    <xdr:to>
      <xdr:col>22</xdr:col>
      <xdr:colOff>114300</xdr:colOff>
      <xdr:row>16</xdr:row>
      <xdr:rowOff>88524</xdr:rowOff>
    </xdr:to>
    <xdr:cxnSp macro="">
      <xdr:nvCxnSpPr>
        <xdr:cNvPr id="58" name="直線コネクタ 57"/>
        <xdr:cNvCxnSpPr/>
      </xdr:nvCxnSpPr>
      <xdr:spPr bwMode="auto">
        <a:xfrm flipV="1">
          <a:off x="3606800" y="2866891"/>
          <a:ext cx="698500" cy="12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88524</xdr:rowOff>
    </xdr:from>
    <xdr:to>
      <xdr:col>18</xdr:col>
      <xdr:colOff>177800</xdr:colOff>
      <xdr:row>16</xdr:row>
      <xdr:rowOff>157855</xdr:rowOff>
    </xdr:to>
    <xdr:cxnSp macro="">
      <xdr:nvCxnSpPr>
        <xdr:cNvPr id="61" name="直線コネクタ 60"/>
        <xdr:cNvCxnSpPr/>
      </xdr:nvCxnSpPr>
      <xdr:spPr bwMode="auto">
        <a:xfrm flipV="1">
          <a:off x="2908300" y="2879349"/>
          <a:ext cx="698500" cy="69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137394</xdr:rowOff>
    </xdr:from>
    <xdr:to>
      <xdr:col>29</xdr:col>
      <xdr:colOff>177800</xdr:colOff>
      <xdr:row>16</xdr:row>
      <xdr:rowOff>67544</xdr:rowOff>
    </xdr:to>
    <xdr:sp macro="" textlink="">
      <xdr:nvSpPr>
        <xdr:cNvPr id="71" name="楕円 70"/>
        <xdr:cNvSpPr/>
      </xdr:nvSpPr>
      <xdr:spPr bwMode="auto">
        <a:xfrm>
          <a:off x="5600700" y="2756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153921</xdr:rowOff>
    </xdr:from>
    <xdr:ext cx="762000" cy="259045"/>
    <xdr:sp macro="" textlink="">
      <xdr:nvSpPr>
        <xdr:cNvPr id="72" name="人口1人当たり決算額の推移該当値テキスト130"/>
        <xdr:cNvSpPr txBox="1"/>
      </xdr:nvSpPr>
      <xdr:spPr>
        <a:xfrm>
          <a:off x="5740400" y="260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21086</xdr:rowOff>
    </xdr:from>
    <xdr:to>
      <xdr:col>26</xdr:col>
      <xdr:colOff>101600</xdr:colOff>
      <xdr:row>16</xdr:row>
      <xdr:rowOff>122686</xdr:rowOff>
    </xdr:to>
    <xdr:sp macro="" textlink="">
      <xdr:nvSpPr>
        <xdr:cNvPr id="73" name="楕円 72"/>
        <xdr:cNvSpPr/>
      </xdr:nvSpPr>
      <xdr:spPr bwMode="auto">
        <a:xfrm>
          <a:off x="4953000" y="2811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132863</xdr:rowOff>
    </xdr:from>
    <xdr:ext cx="736600" cy="259045"/>
    <xdr:sp macro="" textlink="">
      <xdr:nvSpPr>
        <xdr:cNvPr id="74" name="テキスト ボックス 73"/>
        <xdr:cNvSpPr txBox="1"/>
      </xdr:nvSpPr>
      <xdr:spPr>
        <a:xfrm>
          <a:off x="4622800" y="2580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25266</xdr:rowOff>
    </xdr:from>
    <xdr:to>
      <xdr:col>22</xdr:col>
      <xdr:colOff>165100</xdr:colOff>
      <xdr:row>16</xdr:row>
      <xdr:rowOff>126866</xdr:rowOff>
    </xdr:to>
    <xdr:sp macro="" textlink="">
      <xdr:nvSpPr>
        <xdr:cNvPr id="75" name="楕円 74"/>
        <xdr:cNvSpPr/>
      </xdr:nvSpPr>
      <xdr:spPr bwMode="auto">
        <a:xfrm>
          <a:off x="4254500" y="2816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137043</xdr:rowOff>
    </xdr:from>
    <xdr:ext cx="762000" cy="259045"/>
    <xdr:sp macro="" textlink="">
      <xdr:nvSpPr>
        <xdr:cNvPr id="76" name="テキスト ボックス 75"/>
        <xdr:cNvSpPr txBox="1"/>
      </xdr:nvSpPr>
      <xdr:spPr>
        <a:xfrm>
          <a:off x="3924300" y="2584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37724</xdr:rowOff>
    </xdr:from>
    <xdr:to>
      <xdr:col>19</xdr:col>
      <xdr:colOff>38100</xdr:colOff>
      <xdr:row>16</xdr:row>
      <xdr:rowOff>139324</xdr:rowOff>
    </xdr:to>
    <xdr:sp macro="" textlink="">
      <xdr:nvSpPr>
        <xdr:cNvPr id="77" name="楕円 76"/>
        <xdr:cNvSpPr/>
      </xdr:nvSpPr>
      <xdr:spPr bwMode="auto">
        <a:xfrm>
          <a:off x="3556000" y="2828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149501</xdr:rowOff>
    </xdr:from>
    <xdr:ext cx="762000" cy="259045"/>
    <xdr:sp macro="" textlink="">
      <xdr:nvSpPr>
        <xdr:cNvPr id="78" name="テキスト ボックス 77"/>
        <xdr:cNvSpPr txBox="1"/>
      </xdr:nvSpPr>
      <xdr:spPr>
        <a:xfrm>
          <a:off x="3225800" y="2597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107055</xdr:rowOff>
    </xdr:from>
    <xdr:to>
      <xdr:col>15</xdr:col>
      <xdr:colOff>101600</xdr:colOff>
      <xdr:row>17</xdr:row>
      <xdr:rowOff>37205</xdr:rowOff>
    </xdr:to>
    <xdr:sp macro="" textlink="">
      <xdr:nvSpPr>
        <xdr:cNvPr id="79" name="楕円 78"/>
        <xdr:cNvSpPr/>
      </xdr:nvSpPr>
      <xdr:spPr bwMode="auto">
        <a:xfrm>
          <a:off x="2857500" y="2897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47382</xdr:rowOff>
    </xdr:from>
    <xdr:ext cx="762000" cy="259045"/>
    <xdr:sp macro="" textlink="">
      <xdr:nvSpPr>
        <xdr:cNvPr id="80" name="テキスト ボックス 79"/>
        <xdr:cNvSpPr txBox="1"/>
      </xdr:nvSpPr>
      <xdr:spPr>
        <a:xfrm>
          <a:off x="2527300" y="2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148565</xdr:rowOff>
    </xdr:from>
    <xdr:to>
      <xdr:col>29</xdr:col>
      <xdr:colOff>127000</xdr:colOff>
      <xdr:row>35</xdr:row>
      <xdr:rowOff>188950</xdr:rowOff>
    </xdr:to>
    <xdr:cxnSp macro="">
      <xdr:nvCxnSpPr>
        <xdr:cNvPr id="114" name="直線コネクタ 113"/>
        <xdr:cNvCxnSpPr/>
      </xdr:nvCxnSpPr>
      <xdr:spPr bwMode="auto">
        <a:xfrm flipV="1">
          <a:off x="5003800" y="6758915"/>
          <a:ext cx="647700" cy="40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26484</xdr:rowOff>
    </xdr:from>
    <xdr:ext cx="762000" cy="259045"/>
    <xdr:sp macro="" textlink="">
      <xdr:nvSpPr>
        <xdr:cNvPr id="115" name="人口1人当たり決算額の推移平均値テキスト445"/>
        <xdr:cNvSpPr txBox="1"/>
      </xdr:nvSpPr>
      <xdr:spPr>
        <a:xfrm>
          <a:off x="5740400" y="6979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176416</xdr:rowOff>
    </xdr:from>
    <xdr:to>
      <xdr:col>26</xdr:col>
      <xdr:colOff>50800</xdr:colOff>
      <xdr:row>35</xdr:row>
      <xdr:rowOff>188950</xdr:rowOff>
    </xdr:to>
    <xdr:cxnSp macro="">
      <xdr:nvCxnSpPr>
        <xdr:cNvPr id="117" name="直線コネクタ 116"/>
        <xdr:cNvCxnSpPr/>
      </xdr:nvCxnSpPr>
      <xdr:spPr bwMode="auto">
        <a:xfrm>
          <a:off x="4305300" y="6786766"/>
          <a:ext cx="698500" cy="12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141508</xdr:rowOff>
    </xdr:from>
    <xdr:ext cx="736600" cy="259045"/>
    <xdr:sp macro="" textlink="">
      <xdr:nvSpPr>
        <xdr:cNvPr id="119" name="テキスト ボックス 118"/>
        <xdr:cNvSpPr txBox="1"/>
      </xdr:nvSpPr>
      <xdr:spPr>
        <a:xfrm>
          <a:off x="4622800" y="709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176416</xdr:rowOff>
    </xdr:from>
    <xdr:to>
      <xdr:col>22</xdr:col>
      <xdr:colOff>114300</xdr:colOff>
      <xdr:row>35</xdr:row>
      <xdr:rowOff>257493</xdr:rowOff>
    </xdr:to>
    <xdr:cxnSp macro="">
      <xdr:nvCxnSpPr>
        <xdr:cNvPr id="120" name="直線コネクタ 119"/>
        <xdr:cNvCxnSpPr/>
      </xdr:nvCxnSpPr>
      <xdr:spPr bwMode="auto">
        <a:xfrm flipV="1">
          <a:off x="3606800" y="6786766"/>
          <a:ext cx="698500" cy="81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124324</xdr:rowOff>
    </xdr:from>
    <xdr:ext cx="762000" cy="259045"/>
    <xdr:sp macro="" textlink="">
      <xdr:nvSpPr>
        <xdr:cNvPr id="122" name="テキスト ボックス 121"/>
        <xdr:cNvSpPr txBox="1"/>
      </xdr:nvSpPr>
      <xdr:spPr>
        <a:xfrm>
          <a:off x="39243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199885</xdr:rowOff>
    </xdr:from>
    <xdr:to>
      <xdr:col>18</xdr:col>
      <xdr:colOff>177800</xdr:colOff>
      <xdr:row>35</xdr:row>
      <xdr:rowOff>257493</xdr:rowOff>
    </xdr:to>
    <xdr:cxnSp macro="">
      <xdr:nvCxnSpPr>
        <xdr:cNvPr id="123" name="直線コネクタ 122"/>
        <xdr:cNvCxnSpPr/>
      </xdr:nvCxnSpPr>
      <xdr:spPr bwMode="auto">
        <a:xfrm>
          <a:off x="2908300" y="6810235"/>
          <a:ext cx="698500" cy="57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93883</xdr:rowOff>
    </xdr:from>
    <xdr:ext cx="762000" cy="259045"/>
    <xdr:sp macro="" textlink="">
      <xdr:nvSpPr>
        <xdr:cNvPr id="125" name="テキスト ボックス 124"/>
        <xdr:cNvSpPr txBox="1"/>
      </xdr:nvSpPr>
      <xdr:spPr>
        <a:xfrm>
          <a:off x="32258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80357</xdr:rowOff>
    </xdr:from>
    <xdr:ext cx="762000" cy="259045"/>
    <xdr:sp macro="" textlink="">
      <xdr:nvSpPr>
        <xdr:cNvPr id="127" name="テキスト ボックス 126"/>
        <xdr:cNvSpPr txBox="1"/>
      </xdr:nvSpPr>
      <xdr:spPr>
        <a:xfrm>
          <a:off x="2527300" y="70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97765</xdr:rowOff>
    </xdr:from>
    <xdr:to>
      <xdr:col>29</xdr:col>
      <xdr:colOff>177800</xdr:colOff>
      <xdr:row>35</xdr:row>
      <xdr:rowOff>199365</xdr:rowOff>
    </xdr:to>
    <xdr:sp macro="" textlink="">
      <xdr:nvSpPr>
        <xdr:cNvPr id="133" name="楕円 132"/>
        <xdr:cNvSpPr/>
      </xdr:nvSpPr>
      <xdr:spPr bwMode="auto">
        <a:xfrm>
          <a:off x="5600700" y="6708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285742</xdr:rowOff>
    </xdr:from>
    <xdr:ext cx="762000" cy="259045"/>
    <xdr:sp macro="" textlink="">
      <xdr:nvSpPr>
        <xdr:cNvPr id="134" name="人口1人当たり決算額の推移該当値テキスト445"/>
        <xdr:cNvSpPr txBox="1"/>
      </xdr:nvSpPr>
      <xdr:spPr>
        <a:xfrm>
          <a:off x="5740400" y="655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138150</xdr:rowOff>
    </xdr:from>
    <xdr:to>
      <xdr:col>26</xdr:col>
      <xdr:colOff>101600</xdr:colOff>
      <xdr:row>35</xdr:row>
      <xdr:rowOff>239750</xdr:rowOff>
    </xdr:to>
    <xdr:sp macro="" textlink="">
      <xdr:nvSpPr>
        <xdr:cNvPr id="135" name="楕円 134"/>
        <xdr:cNvSpPr/>
      </xdr:nvSpPr>
      <xdr:spPr bwMode="auto">
        <a:xfrm>
          <a:off x="4953000" y="6748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249927</xdr:rowOff>
    </xdr:from>
    <xdr:ext cx="736600" cy="259045"/>
    <xdr:sp macro="" textlink="">
      <xdr:nvSpPr>
        <xdr:cNvPr id="136" name="テキスト ボックス 135"/>
        <xdr:cNvSpPr txBox="1"/>
      </xdr:nvSpPr>
      <xdr:spPr>
        <a:xfrm>
          <a:off x="4622800" y="651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125616</xdr:rowOff>
    </xdr:from>
    <xdr:to>
      <xdr:col>22</xdr:col>
      <xdr:colOff>165100</xdr:colOff>
      <xdr:row>35</xdr:row>
      <xdr:rowOff>227216</xdr:rowOff>
    </xdr:to>
    <xdr:sp macro="" textlink="">
      <xdr:nvSpPr>
        <xdr:cNvPr id="137" name="楕円 136"/>
        <xdr:cNvSpPr/>
      </xdr:nvSpPr>
      <xdr:spPr bwMode="auto">
        <a:xfrm>
          <a:off x="4254500" y="6735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237393</xdr:rowOff>
    </xdr:from>
    <xdr:ext cx="762000" cy="259045"/>
    <xdr:sp macro="" textlink="">
      <xdr:nvSpPr>
        <xdr:cNvPr id="138" name="テキスト ボックス 137"/>
        <xdr:cNvSpPr txBox="1"/>
      </xdr:nvSpPr>
      <xdr:spPr>
        <a:xfrm>
          <a:off x="3924300" y="650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206693</xdr:rowOff>
    </xdr:from>
    <xdr:to>
      <xdr:col>19</xdr:col>
      <xdr:colOff>38100</xdr:colOff>
      <xdr:row>35</xdr:row>
      <xdr:rowOff>308293</xdr:rowOff>
    </xdr:to>
    <xdr:sp macro="" textlink="">
      <xdr:nvSpPr>
        <xdr:cNvPr id="139" name="楕円 138"/>
        <xdr:cNvSpPr/>
      </xdr:nvSpPr>
      <xdr:spPr bwMode="auto">
        <a:xfrm>
          <a:off x="3556000" y="6817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318470</xdr:rowOff>
    </xdr:from>
    <xdr:ext cx="762000" cy="259045"/>
    <xdr:sp macro="" textlink="">
      <xdr:nvSpPr>
        <xdr:cNvPr id="140" name="テキスト ボックス 139"/>
        <xdr:cNvSpPr txBox="1"/>
      </xdr:nvSpPr>
      <xdr:spPr>
        <a:xfrm>
          <a:off x="3225800" y="65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149085</xdr:rowOff>
    </xdr:from>
    <xdr:to>
      <xdr:col>15</xdr:col>
      <xdr:colOff>101600</xdr:colOff>
      <xdr:row>35</xdr:row>
      <xdr:rowOff>250685</xdr:rowOff>
    </xdr:to>
    <xdr:sp macro="" textlink="">
      <xdr:nvSpPr>
        <xdr:cNvPr id="141" name="楕円 140"/>
        <xdr:cNvSpPr/>
      </xdr:nvSpPr>
      <xdr:spPr bwMode="auto">
        <a:xfrm>
          <a:off x="2857500" y="6759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260862</xdr:rowOff>
    </xdr:from>
    <xdr:ext cx="762000" cy="259045"/>
    <xdr:sp macro="" textlink="">
      <xdr:nvSpPr>
        <xdr:cNvPr id="142" name="テキスト ボックス 141"/>
        <xdr:cNvSpPr txBox="1"/>
      </xdr:nvSpPr>
      <xdr:spPr>
        <a:xfrm>
          <a:off x="2527300" y="6528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85,450
84,485
421.24
50,799,930
47,265,350
3,223,164
24,483,751
60,797,086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28677</xdr:rowOff>
    </xdr:from>
    <xdr:to>
      <xdr:col>24</xdr:col>
      <xdr:colOff>63500</xdr:colOff>
      <xdr:row>35</xdr:row>
      <xdr:rowOff>16580</xdr:rowOff>
    </xdr:to>
    <xdr:cxnSp macro="">
      <xdr:nvCxnSpPr>
        <xdr:cNvPr id="61" name="直線コネクタ 60"/>
        <xdr:cNvCxnSpPr/>
      </xdr:nvCxnSpPr>
      <xdr:spPr>
        <a:xfrm flipV="1">
          <a:off x="3797300" y="5857977"/>
          <a:ext cx="838200" cy="15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75004</xdr:rowOff>
    </xdr:from>
    <xdr:ext cx="534377" cy="259045"/>
    <xdr:sp macro="" textlink="">
      <xdr:nvSpPr>
        <xdr:cNvPr id="62" name="人件費平均値テキスト"/>
        <xdr:cNvSpPr txBox="1"/>
      </xdr:nvSpPr>
      <xdr:spPr>
        <a:xfrm>
          <a:off x="4686300" y="607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165760</xdr:rowOff>
    </xdr:from>
    <xdr:to>
      <xdr:col>19</xdr:col>
      <xdr:colOff>177800</xdr:colOff>
      <xdr:row>35</xdr:row>
      <xdr:rowOff>16580</xdr:rowOff>
    </xdr:to>
    <xdr:cxnSp macro="">
      <xdr:nvCxnSpPr>
        <xdr:cNvPr id="64" name="直線コネクタ 63"/>
        <xdr:cNvCxnSpPr/>
      </xdr:nvCxnSpPr>
      <xdr:spPr>
        <a:xfrm>
          <a:off x="2908300" y="5995060"/>
          <a:ext cx="889000" cy="2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156881</xdr:rowOff>
    </xdr:from>
    <xdr:ext cx="534377" cy="259045"/>
    <xdr:sp macro="" textlink="">
      <xdr:nvSpPr>
        <xdr:cNvPr id="66" name="テキスト ボックス 65"/>
        <xdr:cNvSpPr txBox="1"/>
      </xdr:nvSpPr>
      <xdr:spPr>
        <a:xfrm>
          <a:off x="3530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165760</xdr:rowOff>
    </xdr:from>
    <xdr:to>
      <xdr:col>15</xdr:col>
      <xdr:colOff>50800</xdr:colOff>
      <xdr:row>35</xdr:row>
      <xdr:rowOff>4845</xdr:rowOff>
    </xdr:to>
    <xdr:cxnSp macro="">
      <xdr:nvCxnSpPr>
        <xdr:cNvPr id="67" name="直線コネクタ 66"/>
        <xdr:cNvCxnSpPr/>
      </xdr:nvCxnSpPr>
      <xdr:spPr>
        <a:xfrm flipV="1">
          <a:off x="2019300" y="5995060"/>
          <a:ext cx="889000" cy="1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169302</xdr:rowOff>
    </xdr:from>
    <xdr:ext cx="534377" cy="259045"/>
    <xdr:sp macro="" textlink="">
      <xdr:nvSpPr>
        <xdr:cNvPr id="69" name="テキスト ボックス 68"/>
        <xdr:cNvSpPr txBox="1"/>
      </xdr:nvSpPr>
      <xdr:spPr>
        <a:xfrm>
          <a:off x="2641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4845</xdr:rowOff>
    </xdr:from>
    <xdr:to>
      <xdr:col>10</xdr:col>
      <xdr:colOff>114300</xdr:colOff>
      <xdr:row>35</xdr:row>
      <xdr:rowOff>95618</xdr:rowOff>
    </xdr:to>
    <xdr:cxnSp macro="">
      <xdr:nvCxnSpPr>
        <xdr:cNvPr id="70" name="直線コネクタ 69"/>
        <xdr:cNvCxnSpPr/>
      </xdr:nvCxnSpPr>
      <xdr:spPr>
        <a:xfrm flipV="1">
          <a:off x="1130300" y="6005595"/>
          <a:ext cx="889000" cy="9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13111</xdr:rowOff>
    </xdr:from>
    <xdr:ext cx="534377" cy="259045"/>
    <xdr:sp macro="" textlink="">
      <xdr:nvSpPr>
        <xdr:cNvPr id="72" name="テキスト ボックス 71"/>
        <xdr:cNvSpPr txBox="1"/>
      </xdr:nvSpPr>
      <xdr:spPr>
        <a:xfrm>
          <a:off x="1752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9205</xdr:rowOff>
    </xdr:from>
    <xdr:ext cx="534377" cy="259045"/>
    <xdr:sp macro="" textlink="">
      <xdr:nvSpPr>
        <xdr:cNvPr id="74" name="テキスト ボックス 73"/>
        <xdr:cNvSpPr txBox="1"/>
      </xdr:nvSpPr>
      <xdr:spPr>
        <a:xfrm>
          <a:off x="863111" y="635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149327</xdr:rowOff>
    </xdr:from>
    <xdr:to>
      <xdr:col>24</xdr:col>
      <xdr:colOff>114300</xdr:colOff>
      <xdr:row>34</xdr:row>
      <xdr:rowOff>79477</xdr:rowOff>
    </xdr:to>
    <xdr:sp macro="" textlink="">
      <xdr:nvSpPr>
        <xdr:cNvPr id="80" name="楕円 79"/>
        <xdr:cNvSpPr/>
      </xdr:nvSpPr>
      <xdr:spPr>
        <a:xfrm>
          <a:off x="4584700" y="580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754</xdr:rowOff>
    </xdr:from>
    <xdr:ext cx="534377" cy="259045"/>
    <xdr:sp macro="" textlink="">
      <xdr:nvSpPr>
        <xdr:cNvPr id="81" name="人件費該当値テキスト"/>
        <xdr:cNvSpPr txBox="1"/>
      </xdr:nvSpPr>
      <xdr:spPr>
        <a:xfrm>
          <a:off x="4686300" y="565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137230</xdr:rowOff>
    </xdr:from>
    <xdr:to>
      <xdr:col>20</xdr:col>
      <xdr:colOff>38100</xdr:colOff>
      <xdr:row>35</xdr:row>
      <xdr:rowOff>67380</xdr:rowOff>
    </xdr:to>
    <xdr:sp macro="" textlink="">
      <xdr:nvSpPr>
        <xdr:cNvPr id="82" name="楕円 81"/>
        <xdr:cNvSpPr/>
      </xdr:nvSpPr>
      <xdr:spPr>
        <a:xfrm>
          <a:off x="3746500" y="596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83907</xdr:rowOff>
    </xdr:from>
    <xdr:ext cx="534377" cy="259045"/>
    <xdr:sp macro="" textlink="">
      <xdr:nvSpPr>
        <xdr:cNvPr id="83" name="テキスト ボックス 82"/>
        <xdr:cNvSpPr txBox="1"/>
      </xdr:nvSpPr>
      <xdr:spPr>
        <a:xfrm>
          <a:off x="3530111" y="57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114960</xdr:rowOff>
    </xdr:from>
    <xdr:to>
      <xdr:col>15</xdr:col>
      <xdr:colOff>101600</xdr:colOff>
      <xdr:row>35</xdr:row>
      <xdr:rowOff>45110</xdr:rowOff>
    </xdr:to>
    <xdr:sp macro="" textlink="">
      <xdr:nvSpPr>
        <xdr:cNvPr id="84" name="楕円 83"/>
        <xdr:cNvSpPr/>
      </xdr:nvSpPr>
      <xdr:spPr>
        <a:xfrm>
          <a:off x="2857500" y="59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61637</xdr:rowOff>
    </xdr:from>
    <xdr:ext cx="534377" cy="259045"/>
    <xdr:sp macro="" textlink="">
      <xdr:nvSpPr>
        <xdr:cNvPr id="85" name="テキスト ボックス 84"/>
        <xdr:cNvSpPr txBox="1"/>
      </xdr:nvSpPr>
      <xdr:spPr>
        <a:xfrm>
          <a:off x="2641111" y="571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125495</xdr:rowOff>
    </xdr:from>
    <xdr:to>
      <xdr:col>10</xdr:col>
      <xdr:colOff>165100</xdr:colOff>
      <xdr:row>35</xdr:row>
      <xdr:rowOff>55645</xdr:rowOff>
    </xdr:to>
    <xdr:sp macro="" textlink="">
      <xdr:nvSpPr>
        <xdr:cNvPr id="86" name="楕円 85"/>
        <xdr:cNvSpPr/>
      </xdr:nvSpPr>
      <xdr:spPr>
        <a:xfrm>
          <a:off x="1968500" y="595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72172</xdr:rowOff>
    </xdr:from>
    <xdr:ext cx="534377" cy="259045"/>
    <xdr:sp macro="" textlink="">
      <xdr:nvSpPr>
        <xdr:cNvPr id="87" name="テキスト ボックス 86"/>
        <xdr:cNvSpPr txBox="1"/>
      </xdr:nvSpPr>
      <xdr:spPr>
        <a:xfrm>
          <a:off x="1752111" y="573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44818</xdr:rowOff>
    </xdr:from>
    <xdr:to>
      <xdr:col>6</xdr:col>
      <xdr:colOff>38100</xdr:colOff>
      <xdr:row>35</xdr:row>
      <xdr:rowOff>146418</xdr:rowOff>
    </xdr:to>
    <xdr:sp macro="" textlink="">
      <xdr:nvSpPr>
        <xdr:cNvPr id="88" name="楕円 87"/>
        <xdr:cNvSpPr/>
      </xdr:nvSpPr>
      <xdr:spPr>
        <a:xfrm>
          <a:off x="1079500" y="604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162945</xdr:rowOff>
    </xdr:from>
    <xdr:ext cx="534377" cy="259045"/>
    <xdr:sp macro="" textlink="">
      <xdr:nvSpPr>
        <xdr:cNvPr id="89" name="テキスト ボックス 88"/>
        <xdr:cNvSpPr txBox="1"/>
      </xdr:nvSpPr>
      <xdr:spPr>
        <a:xfrm>
          <a:off x="863111" y="582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61464</xdr:rowOff>
    </xdr:from>
    <xdr:to>
      <xdr:col>24</xdr:col>
      <xdr:colOff>63500</xdr:colOff>
      <xdr:row>58</xdr:row>
      <xdr:rowOff>97117</xdr:rowOff>
    </xdr:to>
    <xdr:cxnSp macro="">
      <xdr:nvCxnSpPr>
        <xdr:cNvPr id="117" name="直線コネクタ 116"/>
        <xdr:cNvCxnSpPr/>
      </xdr:nvCxnSpPr>
      <xdr:spPr>
        <a:xfrm>
          <a:off x="3797300" y="10005564"/>
          <a:ext cx="838200" cy="3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61464</xdr:rowOff>
    </xdr:from>
    <xdr:to>
      <xdr:col>19</xdr:col>
      <xdr:colOff>177800</xdr:colOff>
      <xdr:row>58</xdr:row>
      <xdr:rowOff>132120</xdr:rowOff>
    </xdr:to>
    <xdr:cxnSp macro="">
      <xdr:nvCxnSpPr>
        <xdr:cNvPr id="120" name="直線コネクタ 119"/>
        <xdr:cNvCxnSpPr/>
      </xdr:nvCxnSpPr>
      <xdr:spPr>
        <a:xfrm flipV="1">
          <a:off x="2908300" y="10005564"/>
          <a:ext cx="889000" cy="7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119702</xdr:rowOff>
    </xdr:from>
    <xdr:to>
      <xdr:col>15</xdr:col>
      <xdr:colOff>50800</xdr:colOff>
      <xdr:row>58</xdr:row>
      <xdr:rowOff>132120</xdr:rowOff>
    </xdr:to>
    <xdr:cxnSp macro="">
      <xdr:nvCxnSpPr>
        <xdr:cNvPr id="123" name="直線コネクタ 122"/>
        <xdr:cNvCxnSpPr/>
      </xdr:nvCxnSpPr>
      <xdr:spPr>
        <a:xfrm>
          <a:off x="2019300" y="10063802"/>
          <a:ext cx="889000" cy="1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100015</xdr:rowOff>
    </xdr:from>
    <xdr:ext cx="534377" cy="259045"/>
    <xdr:sp macro="" textlink="">
      <xdr:nvSpPr>
        <xdr:cNvPr id="125" name="テキスト ボックス 124"/>
        <xdr:cNvSpPr txBox="1"/>
      </xdr:nvSpPr>
      <xdr:spPr>
        <a:xfrm>
          <a:off x="2641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97820</xdr:rowOff>
    </xdr:from>
    <xdr:to>
      <xdr:col>10</xdr:col>
      <xdr:colOff>114300</xdr:colOff>
      <xdr:row>58</xdr:row>
      <xdr:rowOff>119702</xdr:rowOff>
    </xdr:to>
    <xdr:cxnSp macro="">
      <xdr:nvCxnSpPr>
        <xdr:cNvPr id="126" name="直線コネクタ 125"/>
        <xdr:cNvCxnSpPr/>
      </xdr:nvCxnSpPr>
      <xdr:spPr>
        <a:xfrm>
          <a:off x="1130300" y="10041920"/>
          <a:ext cx="889000" cy="2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46317</xdr:rowOff>
    </xdr:from>
    <xdr:to>
      <xdr:col>24</xdr:col>
      <xdr:colOff>114300</xdr:colOff>
      <xdr:row>58</xdr:row>
      <xdr:rowOff>147917</xdr:rowOff>
    </xdr:to>
    <xdr:sp macro="" textlink="">
      <xdr:nvSpPr>
        <xdr:cNvPr id="136" name="楕円 135"/>
        <xdr:cNvSpPr/>
      </xdr:nvSpPr>
      <xdr:spPr>
        <a:xfrm>
          <a:off x="4584700" y="99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24744</xdr:rowOff>
    </xdr:from>
    <xdr:ext cx="534377" cy="259045"/>
    <xdr:sp macro="" textlink="">
      <xdr:nvSpPr>
        <xdr:cNvPr id="137" name="物件費該当値テキスト"/>
        <xdr:cNvSpPr txBox="1"/>
      </xdr:nvSpPr>
      <xdr:spPr>
        <a:xfrm>
          <a:off x="4686300" y="996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10664</xdr:rowOff>
    </xdr:from>
    <xdr:to>
      <xdr:col>20</xdr:col>
      <xdr:colOff>38100</xdr:colOff>
      <xdr:row>58</xdr:row>
      <xdr:rowOff>112264</xdr:rowOff>
    </xdr:to>
    <xdr:sp macro="" textlink="">
      <xdr:nvSpPr>
        <xdr:cNvPr id="138" name="楕円 137"/>
        <xdr:cNvSpPr/>
      </xdr:nvSpPr>
      <xdr:spPr>
        <a:xfrm>
          <a:off x="3746500" y="995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103391</xdr:rowOff>
    </xdr:from>
    <xdr:ext cx="534377" cy="259045"/>
    <xdr:sp macro="" textlink="">
      <xdr:nvSpPr>
        <xdr:cNvPr id="139" name="テキスト ボックス 138"/>
        <xdr:cNvSpPr txBox="1"/>
      </xdr:nvSpPr>
      <xdr:spPr>
        <a:xfrm>
          <a:off x="3530111" y="1004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81320</xdr:rowOff>
    </xdr:from>
    <xdr:to>
      <xdr:col>15</xdr:col>
      <xdr:colOff>101600</xdr:colOff>
      <xdr:row>59</xdr:row>
      <xdr:rowOff>11470</xdr:rowOff>
    </xdr:to>
    <xdr:sp macro="" textlink="">
      <xdr:nvSpPr>
        <xdr:cNvPr id="140" name="楕円 139"/>
        <xdr:cNvSpPr/>
      </xdr:nvSpPr>
      <xdr:spPr>
        <a:xfrm>
          <a:off x="2857500" y="1002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2597</xdr:rowOff>
    </xdr:from>
    <xdr:ext cx="534377" cy="259045"/>
    <xdr:sp macro="" textlink="">
      <xdr:nvSpPr>
        <xdr:cNvPr id="141" name="テキスト ボックス 140"/>
        <xdr:cNvSpPr txBox="1"/>
      </xdr:nvSpPr>
      <xdr:spPr>
        <a:xfrm>
          <a:off x="2641111" y="1011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68902</xdr:rowOff>
    </xdr:from>
    <xdr:to>
      <xdr:col>10</xdr:col>
      <xdr:colOff>165100</xdr:colOff>
      <xdr:row>58</xdr:row>
      <xdr:rowOff>170502</xdr:rowOff>
    </xdr:to>
    <xdr:sp macro="" textlink="">
      <xdr:nvSpPr>
        <xdr:cNvPr id="142" name="楕円 141"/>
        <xdr:cNvSpPr/>
      </xdr:nvSpPr>
      <xdr:spPr>
        <a:xfrm>
          <a:off x="1968500" y="1001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161629</xdr:rowOff>
    </xdr:from>
    <xdr:ext cx="534377" cy="259045"/>
    <xdr:sp macro="" textlink="">
      <xdr:nvSpPr>
        <xdr:cNvPr id="143" name="テキスト ボックス 142"/>
        <xdr:cNvSpPr txBox="1"/>
      </xdr:nvSpPr>
      <xdr:spPr>
        <a:xfrm>
          <a:off x="1752111" y="1010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47020</xdr:rowOff>
    </xdr:from>
    <xdr:to>
      <xdr:col>6</xdr:col>
      <xdr:colOff>38100</xdr:colOff>
      <xdr:row>58</xdr:row>
      <xdr:rowOff>148620</xdr:rowOff>
    </xdr:to>
    <xdr:sp macro="" textlink="">
      <xdr:nvSpPr>
        <xdr:cNvPr id="144" name="楕円 143"/>
        <xdr:cNvSpPr/>
      </xdr:nvSpPr>
      <xdr:spPr>
        <a:xfrm>
          <a:off x="1079500" y="999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139747</xdr:rowOff>
    </xdr:from>
    <xdr:ext cx="534377" cy="259045"/>
    <xdr:sp macro="" textlink="">
      <xdr:nvSpPr>
        <xdr:cNvPr id="145" name="テキスト ボックス 144"/>
        <xdr:cNvSpPr txBox="1"/>
      </xdr:nvSpPr>
      <xdr:spPr>
        <a:xfrm>
          <a:off x="863111" y="1008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8541</xdr:rowOff>
    </xdr:from>
    <xdr:to>
      <xdr:col>24</xdr:col>
      <xdr:colOff>63500</xdr:colOff>
      <xdr:row>77</xdr:row>
      <xdr:rowOff>24600</xdr:rowOff>
    </xdr:to>
    <xdr:cxnSp macro="">
      <xdr:nvCxnSpPr>
        <xdr:cNvPr id="170" name="直線コネクタ 169"/>
        <xdr:cNvCxnSpPr/>
      </xdr:nvCxnSpPr>
      <xdr:spPr>
        <a:xfrm flipV="1">
          <a:off x="3797300" y="13210191"/>
          <a:ext cx="838200" cy="1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24600</xdr:rowOff>
    </xdr:from>
    <xdr:to>
      <xdr:col>19</xdr:col>
      <xdr:colOff>177800</xdr:colOff>
      <xdr:row>77</xdr:row>
      <xdr:rowOff>25228</xdr:rowOff>
    </xdr:to>
    <xdr:cxnSp macro="">
      <xdr:nvCxnSpPr>
        <xdr:cNvPr id="173" name="直線コネクタ 172"/>
        <xdr:cNvCxnSpPr/>
      </xdr:nvCxnSpPr>
      <xdr:spPr>
        <a:xfrm flipV="1">
          <a:off x="2908300" y="13226250"/>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9113</xdr:rowOff>
    </xdr:from>
    <xdr:to>
      <xdr:col>15</xdr:col>
      <xdr:colOff>50800</xdr:colOff>
      <xdr:row>77</xdr:row>
      <xdr:rowOff>25228</xdr:rowOff>
    </xdr:to>
    <xdr:cxnSp macro="">
      <xdr:nvCxnSpPr>
        <xdr:cNvPr id="176" name="直線コネクタ 175"/>
        <xdr:cNvCxnSpPr/>
      </xdr:nvCxnSpPr>
      <xdr:spPr>
        <a:xfrm>
          <a:off x="2019300" y="13210763"/>
          <a:ext cx="889000" cy="1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9113</xdr:rowOff>
    </xdr:from>
    <xdr:to>
      <xdr:col>10</xdr:col>
      <xdr:colOff>114300</xdr:colOff>
      <xdr:row>77</xdr:row>
      <xdr:rowOff>24885</xdr:rowOff>
    </xdr:to>
    <xdr:cxnSp macro="">
      <xdr:nvCxnSpPr>
        <xdr:cNvPr id="179" name="直線コネクタ 178"/>
        <xdr:cNvCxnSpPr/>
      </xdr:nvCxnSpPr>
      <xdr:spPr>
        <a:xfrm flipV="1">
          <a:off x="1130300" y="13210763"/>
          <a:ext cx="889000" cy="1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129191</xdr:rowOff>
    </xdr:from>
    <xdr:to>
      <xdr:col>24</xdr:col>
      <xdr:colOff>114300</xdr:colOff>
      <xdr:row>77</xdr:row>
      <xdr:rowOff>59341</xdr:rowOff>
    </xdr:to>
    <xdr:sp macro="" textlink="">
      <xdr:nvSpPr>
        <xdr:cNvPr id="189" name="楕円 188"/>
        <xdr:cNvSpPr/>
      </xdr:nvSpPr>
      <xdr:spPr>
        <a:xfrm>
          <a:off x="4584700" y="1315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107618</xdr:rowOff>
    </xdr:from>
    <xdr:ext cx="469744" cy="259045"/>
    <xdr:sp macro="" textlink="">
      <xdr:nvSpPr>
        <xdr:cNvPr id="190" name="維持補修費該当値テキスト"/>
        <xdr:cNvSpPr txBox="1"/>
      </xdr:nvSpPr>
      <xdr:spPr>
        <a:xfrm>
          <a:off x="4686300" y="1313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145250</xdr:rowOff>
    </xdr:from>
    <xdr:to>
      <xdr:col>20</xdr:col>
      <xdr:colOff>38100</xdr:colOff>
      <xdr:row>77</xdr:row>
      <xdr:rowOff>75400</xdr:rowOff>
    </xdr:to>
    <xdr:sp macro="" textlink="">
      <xdr:nvSpPr>
        <xdr:cNvPr id="191" name="楕円 190"/>
        <xdr:cNvSpPr/>
      </xdr:nvSpPr>
      <xdr:spPr>
        <a:xfrm>
          <a:off x="3746500" y="1317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66527</xdr:rowOff>
    </xdr:from>
    <xdr:ext cx="469744" cy="259045"/>
    <xdr:sp macro="" textlink="">
      <xdr:nvSpPr>
        <xdr:cNvPr id="192" name="テキスト ボックス 191"/>
        <xdr:cNvSpPr txBox="1"/>
      </xdr:nvSpPr>
      <xdr:spPr>
        <a:xfrm>
          <a:off x="3562428" y="1326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145878</xdr:rowOff>
    </xdr:from>
    <xdr:to>
      <xdr:col>15</xdr:col>
      <xdr:colOff>101600</xdr:colOff>
      <xdr:row>77</xdr:row>
      <xdr:rowOff>76028</xdr:rowOff>
    </xdr:to>
    <xdr:sp macro="" textlink="">
      <xdr:nvSpPr>
        <xdr:cNvPr id="193" name="楕円 192"/>
        <xdr:cNvSpPr/>
      </xdr:nvSpPr>
      <xdr:spPr>
        <a:xfrm>
          <a:off x="2857500" y="131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67155</xdr:rowOff>
    </xdr:from>
    <xdr:ext cx="469744" cy="259045"/>
    <xdr:sp macro="" textlink="">
      <xdr:nvSpPr>
        <xdr:cNvPr id="194" name="テキスト ボックス 193"/>
        <xdr:cNvSpPr txBox="1"/>
      </xdr:nvSpPr>
      <xdr:spPr>
        <a:xfrm>
          <a:off x="2673428" y="1326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129763</xdr:rowOff>
    </xdr:from>
    <xdr:to>
      <xdr:col>10</xdr:col>
      <xdr:colOff>165100</xdr:colOff>
      <xdr:row>77</xdr:row>
      <xdr:rowOff>59913</xdr:rowOff>
    </xdr:to>
    <xdr:sp macro="" textlink="">
      <xdr:nvSpPr>
        <xdr:cNvPr id="195" name="楕円 194"/>
        <xdr:cNvSpPr/>
      </xdr:nvSpPr>
      <xdr:spPr>
        <a:xfrm>
          <a:off x="1968500" y="1315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51040</xdr:rowOff>
    </xdr:from>
    <xdr:ext cx="469744" cy="259045"/>
    <xdr:sp macro="" textlink="">
      <xdr:nvSpPr>
        <xdr:cNvPr id="196" name="テキスト ボックス 195"/>
        <xdr:cNvSpPr txBox="1"/>
      </xdr:nvSpPr>
      <xdr:spPr>
        <a:xfrm>
          <a:off x="1784428" y="1325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145535</xdr:rowOff>
    </xdr:from>
    <xdr:to>
      <xdr:col>6</xdr:col>
      <xdr:colOff>38100</xdr:colOff>
      <xdr:row>77</xdr:row>
      <xdr:rowOff>75685</xdr:rowOff>
    </xdr:to>
    <xdr:sp macro="" textlink="">
      <xdr:nvSpPr>
        <xdr:cNvPr id="197" name="楕円 196"/>
        <xdr:cNvSpPr/>
      </xdr:nvSpPr>
      <xdr:spPr>
        <a:xfrm>
          <a:off x="1079500" y="1317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66812</xdr:rowOff>
    </xdr:from>
    <xdr:ext cx="469744" cy="259045"/>
    <xdr:sp macro="" textlink="">
      <xdr:nvSpPr>
        <xdr:cNvPr id="198" name="テキスト ボックス 197"/>
        <xdr:cNvSpPr txBox="1"/>
      </xdr:nvSpPr>
      <xdr:spPr>
        <a:xfrm>
          <a:off x="895428" y="1326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20193</xdr:rowOff>
    </xdr:from>
    <xdr:to>
      <xdr:col>24</xdr:col>
      <xdr:colOff>63500</xdr:colOff>
      <xdr:row>97</xdr:row>
      <xdr:rowOff>28690</xdr:rowOff>
    </xdr:to>
    <xdr:cxnSp macro="">
      <xdr:nvCxnSpPr>
        <xdr:cNvPr id="228" name="直線コネクタ 227"/>
        <xdr:cNvCxnSpPr/>
      </xdr:nvCxnSpPr>
      <xdr:spPr>
        <a:xfrm flipV="1">
          <a:off x="3797300" y="16650843"/>
          <a:ext cx="8382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136695</xdr:rowOff>
    </xdr:from>
    <xdr:ext cx="534377" cy="259045"/>
    <xdr:sp macro="" textlink="">
      <xdr:nvSpPr>
        <xdr:cNvPr id="229" name="扶助費平均値テキスト"/>
        <xdr:cNvSpPr txBox="1"/>
      </xdr:nvSpPr>
      <xdr:spPr>
        <a:xfrm>
          <a:off x="4686300" y="16595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28690</xdr:rowOff>
    </xdr:from>
    <xdr:to>
      <xdr:col>19</xdr:col>
      <xdr:colOff>177800</xdr:colOff>
      <xdr:row>97</xdr:row>
      <xdr:rowOff>57531</xdr:rowOff>
    </xdr:to>
    <xdr:cxnSp macro="">
      <xdr:nvCxnSpPr>
        <xdr:cNvPr id="231" name="直線コネクタ 230"/>
        <xdr:cNvCxnSpPr/>
      </xdr:nvCxnSpPr>
      <xdr:spPr>
        <a:xfrm flipV="1">
          <a:off x="2908300" y="16659340"/>
          <a:ext cx="889000" cy="2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124210</xdr:rowOff>
    </xdr:from>
    <xdr:ext cx="534377" cy="259045"/>
    <xdr:sp macro="" textlink="">
      <xdr:nvSpPr>
        <xdr:cNvPr id="233" name="テキスト ボックス 232"/>
        <xdr:cNvSpPr txBox="1"/>
      </xdr:nvSpPr>
      <xdr:spPr>
        <a:xfrm>
          <a:off x="3530111" y="167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57531</xdr:rowOff>
    </xdr:from>
    <xdr:to>
      <xdr:col>15</xdr:col>
      <xdr:colOff>50800</xdr:colOff>
      <xdr:row>97</xdr:row>
      <xdr:rowOff>61925</xdr:rowOff>
    </xdr:to>
    <xdr:cxnSp macro="">
      <xdr:nvCxnSpPr>
        <xdr:cNvPr id="234" name="直線コネクタ 233"/>
        <xdr:cNvCxnSpPr/>
      </xdr:nvCxnSpPr>
      <xdr:spPr>
        <a:xfrm flipV="1">
          <a:off x="2019300" y="16688181"/>
          <a:ext cx="889000" cy="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2252</xdr:rowOff>
    </xdr:from>
    <xdr:ext cx="534377" cy="259045"/>
    <xdr:sp macro="" textlink="">
      <xdr:nvSpPr>
        <xdr:cNvPr id="236" name="テキスト ボックス 235"/>
        <xdr:cNvSpPr txBox="1"/>
      </xdr:nvSpPr>
      <xdr:spPr>
        <a:xfrm>
          <a:off x="2641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61925</xdr:rowOff>
    </xdr:from>
    <xdr:to>
      <xdr:col>10</xdr:col>
      <xdr:colOff>114300</xdr:colOff>
      <xdr:row>97</xdr:row>
      <xdr:rowOff>69811</xdr:rowOff>
    </xdr:to>
    <xdr:cxnSp macro="">
      <xdr:nvCxnSpPr>
        <xdr:cNvPr id="237" name="直線コネクタ 236"/>
        <xdr:cNvCxnSpPr/>
      </xdr:nvCxnSpPr>
      <xdr:spPr>
        <a:xfrm flipV="1">
          <a:off x="1130300" y="16692575"/>
          <a:ext cx="8890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5529</xdr:rowOff>
    </xdr:from>
    <xdr:ext cx="534377" cy="259045"/>
    <xdr:sp macro="" textlink="">
      <xdr:nvSpPr>
        <xdr:cNvPr id="239" name="テキスト ボックス 238"/>
        <xdr:cNvSpPr txBox="1"/>
      </xdr:nvSpPr>
      <xdr:spPr>
        <a:xfrm>
          <a:off x="1752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14228</xdr:rowOff>
    </xdr:from>
    <xdr:ext cx="534377" cy="259045"/>
    <xdr:sp macro="" textlink="">
      <xdr:nvSpPr>
        <xdr:cNvPr id="241" name="テキスト ボックス 240"/>
        <xdr:cNvSpPr txBox="1"/>
      </xdr:nvSpPr>
      <xdr:spPr>
        <a:xfrm>
          <a:off x="863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140843</xdr:rowOff>
    </xdr:from>
    <xdr:to>
      <xdr:col>24</xdr:col>
      <xdr:colOff>114300</xdr:colOff>
      <xdr:row>97</xdr:row>
      <xdr:rowOff>70993</xdr:rowOff>
    </xdr:to>
    <xdr:sp macro="" textlink="">
      <xdr:nvSpPr>
        <xdr:cNvPr id="247" name="楕円 246"/>
        <xdr:cNvSpPr/>
      </xdr:nvSpPr>
      <xdr:spPr>
        <a:xfrm>
          <a:off x="4584700" y="1660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163720</xdr:rowOff>
    </xdr:from>
    <xdr:ext cx="534377" cy="259045"/>
    <xdr:sp macro="" textlink="">
      <xdr:nvSpPr>
        <xdr:cNvPr id="248" name="扶助費該当値テキスト"/>
        <xdr:cNvSpPr txBox="1"/>
      </xdr:nvSpPr>
      <xdr:spPr>
        <a:xfrm>
          <a:off x="4686300" y="1645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149340</xdr:rowOff>
    </xdr:from>
    <xdr:to>
      <xdr:col>20</xdr:col>
      <xdr:colOff>38100</xdr:colOff>
      <xdr:row>97</xdr:row>
      <xdr:rowOff>79490</xdr:rowOff>
    </xdr:to>
    <xdr:sp macro="" textlink="">
      <xdr:nvSpPr>
        <xdr:cNvPr id="249" name="楕円 248"/>
        <xdr:cNvSpPr/>
      </xdr:nvSpPr>
      <xdr:spPr>
        <a:xfrm>
          <a:off x="3746500" y="166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96017</xdr:rowOff>
    </xdr:from>
    <xdr:ext cx="534377" cy="259045"/>
    <xdr:sp macro="" textlink="">
      <xdr:nvSpPr>
        <xdr:cNvPr id="250" name="テキスト ボックス 249"/>
        <xdr:cNvSpPr txBox="1"/>
      </xdr:nvSpPr>
      <xdr:spPr>
        <a:xfrm>
          <a:off x="3530111" y="163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6731</xdr:rowOff>
    </xdr:from>
    <xdr:to>
      <xdr:col>15</xdr:col>
      <xdr:colOff>101600</xdr:colOff>
      <xdr:row>97</xdr:row>
      <xdr:rowOff>108331</xdr:rowOff>
    </xdr:to>
    <xdr:sp macro="" textlink="">
      <xdr:nvSpPr>
        <xdr:cNvPr id="251" name="楕円 250"/>
        <xdr:cNvSpPr/>
      </xdr:nvSpPr>
      <xdr:spPr>
        <a:xfrm>
          <a:off x="2857500" y="1663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124858</xdr:rowOff>
    </xdr:from>
    <xdr:ext cx="534377" cy="259045"/>
    <xdr:sp macro="" textlink="">
      <xdr:nvSpPr>
        <xdr:cNvPr id="252" name="テキスト ボックス 251"/>
        <xdr:cNvSpPr txBox="1"/>
      </xdr:nvSpPr>
      <xdr:spPr>
        <a:xfrm>
          <a:off x="2641111" y="1641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11125</xdr:rowOff>
    </xdr:from>
    <xdr:to>
      <xdr:col>10</xdr:col>
      <xdr:colOff>165100</xdr:colOff>
      <xdr:row>97</xdr:row>
      <xdr:rowOff>112725</xdr:rowOff>
    </xdr:to>
    <xdr:sp macro="" textlink="">
      <xdr:nvSpPr>
        <xdr:cNvPr id="253" name="楕円 252"/>
        <xdr:cNvSpPr/>
      </xdr:nvSpPr>
      <xdr:spPr>
        <a:xfrm>
          <a:off x="1968500" y="166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129252</xdr:rowOff>
    </xdr:from>
    <xdr:ext cx="534377" cy="259045"/>
    <xdr:sp macro="" textlink="">
      <xdr:nvSpPr>
        <xdr:cNvPr id="254" name="テキスト ボックス 253"/>
        <xdr:cNvSpPr txBox="1"/>
      </xdr:nvSpPr>
      <xdr:spPr>
        <a:xfrm>
          <a:off x="1752111" y="1641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19011</xdr:rowOff>
    </xdr:from>
    <xdr:to>
      <xdr:col>6</xdr:col>
      <xdr:colOff>38100</xdr:colOff>
      <xdr:row>97</xdr:row>
      <xdr:rowOff>120611</xdr:rowOff>
    </xdr:to>
    <xdr:sp macro="" textlink="">
      <xdr:nvSpPr>
        <xdr:cNvPr id="255" name="楕円 254"/>
        <xdr:cNvSpPr/>
      </xdr:nvSpPr>
      <xdr:spPr>
        <a:xfrm>
          <a:off x="1079500" y="1664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137138</xdr:rowOff>
    </xdr:from>
    <xdr:ext cx="534377" cy="259045"/>
    <xdr:sp macro="" textlink="">
      <xdr:nvSpPr>
        <xdr:cNvPr id="256" name="テキスト ボックス 255"/>
        <xdr:cNvSpPr txBox="1"/>
      </xdr:nvSpPr>
      <xdr:spPr>
        <a:xfrm>
          <a:off x="863111" y="1642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14125</xdr:rowOff>
    </xdr:from>
    <xdr:to>
      <xdr:col>55</xdr:col>
      <xdr:colOff>0</xdr:colOff>
      <xdr:row>37</xdr:row>
      <xdr:rowOff>164298</xdr:rowOff>
    </xdr:to>
    <xdr:cxnSp macro="">
      <xdr:nvCxnSpPr>
        <xdr:cNvPr id="283" name="直線コネクタ 282"/>
        <xdr:cNvCxnSpPr/>
      </xdr:nvCxnSpPr>
      <xdr:spPr>
        <a:xfrm flipV="1">
          <a:off x="9639300" y="6014875"/>
          <a:ext cx="838200" cy="4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164298</xdr:rowOff>
    </xdr:from>
    <xdr:to>
      <xdr:col>50</xdr:col>
      <xdr:colOff>114300</xdr:colOff>
      <xdr:row>37</xdr:row>
      <xdr:rowOff>166519</xdr:rowOff>
    </xdr:to>
    <xdr:cxnSp macro="">
      <xdr:nvCxnSpPr>
        <xdr:cNvPr id="286" name="直線コネクタ 285"/>
        <xdr:cNvCxnSpPr/>
      </xdr:nvCxnSpPr>
      <xdr:spPr>
        <a:xfrm flipV="1">
          <a:off x="8750300" y="6507948"/>
          <a:ext cx="8890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166519</xdr:rowOff>
    </xdr:from>
    <xdr:to>
      <xdr:col>45</xdr:col>
      <xdr:colOff>177800</xdr:colOff>
      <xdr:row>38</xdr:row>
      <xdr:rowOff>52375</xdr:rowOff>
    </xdr:to>
    <xdr:cxnSp macro="">
      <xdr:nvCxnSpPr>
        <xdr:cNvPr id="289" name="直線コネクタ 288"/>
        <xdr:cNvCxnSpPr/>
      </xdr:nvCxnSpPr>
      <xdr:spPr>
        <a:xfrm flipV="1">
          <a:off x="7861300" y="6510169"/>
          <a:ext cx="889000" cy="5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xdr:rowOff>
    </xdr:from>
    <xdr:ext cx="534377" cy="259045"/>
    <xdr:sp macro="" textlink="">
      <xdr:nvSpPr>
        <xdr:cNvPr id="291" name="テキスト ボックス 290"/>
        <xdr:cNvSpPr txBox="1"/>
      </xdr:nvSpPr>
      <xdr:spPr>
        <a:xfrm>
          <a:off x="8483111" y="6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42590</xdr:rowOff>
    </xdr:from>
    <xdr:to>
      <xdr:col>41</xdr:col>
      <xdr:colOff>50800</xdr:colOff>
      <xdr:row>38</xdr:row>
      <xdr:rowOff>52375</xdr:rowOff>
    </xdr:to>
    <xdr:cxnSp macro="">
      <xdr:nvCxnSpPr>
        <xdr:cNvPr id="292" name="直線コネクタ 291"/>
        <xdr:cNvCxnSpPr/>
      </xdr:nvCxnSpPr>
      <xdr:spPr>
        <a:xfrm>
          <a:off x="6972300" y="6557690"/>
          <a:ext cx="889000" cy="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134775</xdr:rowOff>
    </xdr:from>
    <xdr:to>
      <xdr:col>55</xdr:col>
      <xdr:colOff>50800</xdr:colOff>
      <xdr:row>35</xdr:row>
      <xdr:rowOff>64925</xdr:rowOff>
    </xdr:to>
    <xdr:sp macro="" textlink="">
      <xdr:nvSpPr>
        <xdr:cNvPr id="302" name="楕円 301"/>
        <xdr:cNvSpPr/>
      </xdr:nvSpPr>
      <xdr:spPr>
        <a:xfrm>
          <a:off x="10426700" y="596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49702</xdr:rowOff>
    </xdr:from>
    <xdr:ext cx="599010" cy="259045"/>
    <xdr:sp macro="" textlink="">
      <xdr:nvSpPr>
        <xdr:cNvPr id="303" name="補助費等該当値テキスト"/>
        <xdr:cNvSpPr txBox="1"/>
      </xdr:nvSpPr>
      <xdr:spPr>
        <a:xfrm>
          <a:off x="10528300" y="5879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113497</xdr:rowOff>
    </xdr:from>
    <xdr:to>
      <xdr:col>50</xdr:col>
      <xdr:colOff>165100</xdr:colOff>
      <xdr:row>38</xdr:row>
      <xdr:rowOff>43647</xdr:rowOff>
    </xdr:to>
    <xdr:sp macro="" textlink="">
      <xdr:nvSpPr>
        <xdr:cNvPr id="304" name="楕円 303"/>
        <xdr:cNvSpPr/>
      </xdr:nvSpPr>
      <xdr:spPr>
        <a:xfrm>
          <a:off x="9588500" y="645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34775</xdr:rowOff>
    </xdr:from>
    <xdr:ext cx="534377" cy="259045"/>
    <xdr:sp macro="" textlink="">
      <xdr:nvSpPr>
        <xdr:cNvPr id="305" name="テキスト ボックス 304"/>
        <xdr:cNvSpPr txBox="1"/>
      </xdr:nvSpPr>
      <xdr:spPr>
        <a:xfrm>
          <a:off x="9372111" y="654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115719</xdr:rowOff>
    </xdr:from>
    <xdr:to>
      <xdr:col>46</xdr:col>
      <xdr:colOff>38100</xdr:colOff>
      <xdr:row>38</xdr:row>
      <xdr:rowOff>45869</xdr:rowOff>
    </xdr:to>
    <xdr:sp macro="" textlink="">
      <xdr:nvSpPr>
        <xdr:cNvPr id="306" name="楕円 305"/>
        <xdr:cNvSpPr/>
      </xdr:nvSpPr>
      <xdr:spPr>
        <a:xfrm>
          <a:off x="8699500" y="645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36996</xdr:rowOff>
    </xdr:from>
    <xdr:ext cx="534377" cy="259045"/>
    <xdr:sp macro="" textlink="">
      <xdr:nvSpPr>
        <xdr:cNvPr id="307" name="テキスト ボックス 306"/>
        <xdr:cNvSpPr txBox="1"/>
      </xdr:nvSpPr>
      <xdr:spPr>
        <a:xfrm>
          <a:off x="8483111" y="655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1575</xdr:rowOff>
    </xdr:from>
    <xdr:to>
      <xdr:col>41</xdr:col>
      <xdr:colOff>101600</xdr:colOff>
      <xdr:row>38</xdr:row>
      <xdr:rowOff>103175</xdr:rowOff>
    </xdr:to>
    <xdr:sp macro="" textlink="">
      <xdr:nvSpPr>
        <xdr:cNvPr id="308" name="楕円 307"/>
        <xdr:cNvSpPr/>
      </xdr:nvSpPr>
      <xdr:spPr>
        <a:xfrm>
          <a:off x="7810500" y="65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94302</xdr:rowOff>
    </xdr:from>
    <xdr:ext cx="534377" cy="259045"/>
    <xdr:sp macro="" textlink="">
      <xdr:nvSpPr>
        <xdr:cNvPr id="309" name="テキスト ボックス 308"/>
        <xdr:cNvSpPr txBox="1"/>
      </xdr:nvSpPr>
      <xdr:spPr>
        <a:xfrm>
          <a:off x="7594111" y="66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163240</xdr:rowOff>
    </xdr:from>
    <xdr:to>
      <xdr:col>36</xdr:col>
      <xdr:colOff>165100</xdr:colOff>
      <xdr:row>38</xdr:row>
      <xdr:rowOff>93390</xdr:rowOff>
    </xdr:to>
    <xdr:sp macro="" textlink="">
      <xdr:nvSpPr>
        <xdr:cNvPr id="310" name="楕円 309"/>
        <xdr:cNvSpPr/>
      </xdr:nvSpPr>
      <xdr:spPr>
        <a:xfrm>
          <a:off x="6921500" y="650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84517</xdr:rowOff>
    </xdr:from>
    <xdr:ext cx="534377" cy="259045"/>
    <xdr:sp macro="" textlink="">
      <xdr:nvSpPr>
        <xdr:cNvPr id="311" name="テキスト ボックス 310"/>
        <xdr:cNvSpPr txBox="1"/>
      </xdr:nvSpPr>
      <xdr:spPr>
        <a:xfrm>
          <a:off x="6705111" y="65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30593</xdr:rowOff>
    </xdr:from>
    <xdr:to>
      <xdr:col>55</xdr:col>
      <xdr:colOff>0</xdr:colOff>
      <xdr:row>58</xdr:row>
      <xdr:rowOff>97823</xdr:rowOff>
    </xdr:to>
    <xdr:cxnSp macro="">
      <xdr:nvCxnSpPr>
        <xdr:cNvPr id="342" name="直線コネクタ 341"/>
        <xdr:cNvCxnSpPr/>
      </xdr:nvCxnSpPr>
      <xdr:spPr>
        <a:xfrm>
          <a:off x="9639300" y="9803243"/>
          <a:ext cx="838200" cy="23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30593</xdr:rowOff>
    </xdr:from>
    <xdr:to>
      <xdr:col>50</xdr:col>
      <xdr:colOff>114300</xdr:colOff>
      <xdr:row>57</xdr:row>
      <xdr:rowOff>105011</xdr:rowOff>
    </xdr:to>
    <xdr:cxnSp macro="">
      <xdr:nvCxnSpPr>
        <xdr:cNvPr id="345" name="直線コネクタ 344"/>
        <xdr:cNvCxnSpPr/>
      </xdr:nvCxnSpPr>
      <xdr:spPr>
        <a:xfrm flipV="1">
          <a:off x="8750300" y="9803243"/>
          <a:ext cx="889000" cy="7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108531</xdr:rowOff>
    </xdr:from>
    <xdr:ext cx="534377" cy="259045"/>
    <xdr:sp macro="" textlink="">
      <xdr:nvSpPr>
        <xdr:cNvPr id="347" name="テキスト ボックス 346"/>
        <xdr:cNvSpPr txBox="1"/>
      </xdr:nvSpPr>
      <xdr:spPr>
        <a:xfrm>
          <a:off x="9372111" y="1005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105011</xdr:rowOff>
    </xdr:from>
    <xdr:to>
      <xdr:col>45</xdr:col>
      <xdr:colOff>177800</xdr:colOff>
      <xdr:row>58</xdr:row>
      <xdr:rowOff>45167</xdr:rowOff>
    </xdr:to>
    <xdr:cxnSp macro="">
      <xdr:nvCxnSpPr>
        <xdr:cNvPr id="348" name="直線コネクタ 347"/>
        <xdr:cNvCxnSpPr/>
      </xdr:nvCxnSpPr>
      <xdr:spPr>
        <a:xfrm flipV="1">
          <a:off x="7861300" y="9877661"/>
          <a:ext cx="889000" cy="11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133673</xdr:rowOff>
    </xdr:from>
    <xdr:ext cx="534377" cy="259045"/>
    <xdr:sp macro="" textlink="">
      <xdr:nvSpPr>
        <xdr:cNvPr id="350" name="テキスト ボックス 349"/>
        <xdr:cNvSpPr txBox="1"/>
      </xdr:nvSpPr>
      <xdr:spPr>
        <a:xfrm>
          <a:off x="8483111" y="1007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26647</xdr:rowOff>
    </xdr:from>
    <xdr:to>
      <xdr:col>41</xdr:col>
      <xdr:colOff>50800</xdr:colOff>
      <xdr:row>58</xdr:row>
      <xdr:rowOff>45167</xdr:rowOff>
    </xdr:to>
    <xdr:cxnSp macro="">
      <xdr:nvCxnSpPr>
        <xdr:cNvPr id="351" name="直線コネクタ 350"/>
        <xdr:cNvCxnSpPr/>
      </xdr:nvCxnSpPr>
      <xdr:spPr>
        <a:xfrm>
          <a:off x="6972300" y="9799297"/>
          <a:ext cx="889000" cy="18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135548</xdr:rowOff>
    </xdr:from>
    <xdr:ext cx="534377" cy="259045"/>
    <xdr:sp macro="" textlink="">
      <xdr:nvSpPr>
        <xdr:cNvPr id="353" name="テキスト ボックス 352"/>
        <xdr:cNvSpPr txBox="1"/>
      </xdr:nvSpPr>
      <xdr:spPr>
        <a:xfrm>
          <a:off x="7594111" y="1007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125147</xdr:rowOff>
    </xdr:from>
    <xdr:ext cx="534377" cy="259045"/>
    <xdr:sp macro="" textlink="">
      <xdr:nvSpPr>
        <xdr:cNvPr id="355" name="テキスト ボックス 354"/>
        <xdr:cNvSpPr txBox="1"/>
      </xdr:nvSpPr>
      <xdr:spPr>
        <a:xfrm>
          <a:off x="6705111" y="1006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47023</xdr:rowOff>
    </xdr:from>
    <xdr:to>
      <xdr:col>55</xdr:col>
      <xdr:colOff>50800</xdr:colOff>
      <xdr:row>58</xdr:row>
      <xdr:rowOff>148623</xdr:rowOff>
    </xdr:to>
    <xdr:sp macro="" textlink="">
      <xdr:nvSpPr>
        <xdr:cNvPr id="361" name="楕円 360"/>
        <xdr:cNvSpPr/>
      </xdr:nvSpPr>
      <xdr:spPr>
        <a:xfrm>
          <a:off x="10426700" y="999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161013</xdr:rowOff>
    </xdr:from>
    <xdr:ext cx="534377" cy="259045"/>
    <xdr:sp macro="" textlink="">
      <xdr:nvSpPr>
        <xdr:cNvPr id="362" name="普通建設事業費該当値テキスト"/>
        <xdr:cNvSpPr txBox="1"/>
      </xdr:nvSpPr>
      <xdr:spPr>
        <a:xfrm>
          <a:off x="10528300" y="993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151243</xdr:rowOff>
    </xdr:from>
    <xdr:to>
      <xdr:col>50</xdr:col>
      <xdr:colOff>165100</xdr:colOff>
      <xdr:row>57</xdr:row>
      <xdr:rowOff>81393</xdr:rowOff>
    </xdr:to>
    <xdr:sp macro="" textlink="">
      <xdr:nvSpPr>
        <xdr:cNvPr id="363" name="楕円 362"/>
        <xdr:cNvSpPr/>
      </xdr:nvSpPr>
      <xdr:spPr>
        <a:xfrm>
          <a:off x="9588500" y="975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97920</xdr:rowOff>
    </xdr:from>
    <xdr:ext cx="599010" cy="259045"/>
    <xdr:sp macro="" textlink="">
      <xdr:nvSpPr>
        <xdr:cNvPr id="364" name="テキスト ボックス 363"/>
        <xdr:cNvSpPr txBox="1"/>
      </xdr:nvSpPr>
      <xdr:spPr>
        <a:xfrm>
          <a:off x="9339795" y="9527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54211</xdr:rowOff>
    </xdr:from>
    <xdr:to>
      <xdr:col>46</xdr:col>
      <xdr:colOff>38100</xdr:colOff>
      <xdr:row>57</xdr:row>
      <xdr:rowOff>155811</xdr:rowOff>
    </xdr:to>
    <xdr:sp macro="" textlink="">
      <xdr:nvSpPr>
        <xdr:cNvPr id="365" name="楕円 364"/>
        <xdr:cNvSpPr/>
      </xdr:nvSpPr>
      <xdr:spPr>
        <a:xfrm>
          <a:off x="8699500" y="982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888</xdr:rowOff>
    </xdr:from>
    <xdr:ext cx="599010" cy="259045"/>
    <xdr:sp macro="" textlink="">
      <xdr:nvSpPr>
        <xdr:cNvPr id="366" name="テキスト ボックス 365"/>
        <xdr:cNvSpPr txBox="1"/>
      </xdr:nvSpPr>
      <xdr:spPr>
        <a:xfrm>
          <a:off x="8450795" y="960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165817</xdr:rowOff>
    </xdr:from>
    <xdr:to>
      <xdr:col>41</xdr:col>
      <xdr:colOff>101600</xdr:colOff>
      <xdr:row>58</xdr:row>
      <xdr:rowOff>95967</xdr:rowOff>
    </xdr:to>
    <xdr:sp macro="" textlink="">
      <xdr:nvSpPr>
        <xdr:cNvPr id="367" name="楕円 366"/>
        <xdr:cNvSpPr/>
      </xdr:nvSpPr>
      <xdr:spPr>
        <a:xfrm>
          <a:off x="7810500" y="993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112494</xdr:rowOff>
    </xdr:from>
    <xdr:ext cx="534377" cy="259045"/>
    <xdr:sp macro="" textlink="">
      <xdr:nvSpPr>
        <xdr:cNvPr id="368" name="テキスト ボックス 367"/>
        <xdr:cNvSpPr txBox="1"/>
      </xdr:nvSpPr>
      <xdr:spPr>
        <a:xfrm>
          <a:off x="7594111" y="971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147297</xdr:rowOff>
    </xdr:from>
    <xdr:to>
      <xdr:col>36</xdr:col>
      <xdr:colOff>165100</xdr:colOff>
      <xdr:row>57</xdr:row>
      <xdr:rowOff>77447</xdr:rowOff>
    </xdr:to>
    <xdr:sp macro="" textlink="">
      <xdr:nvSpPr>
        <xdr:cNvPr id="369" name="楕円 368"/>
        <xdr:cNvSpPr/>
      </xdr:nvSpPr>
      <xdr:spPr>
        <a:xfrm>
          <a:off x="6921500" y="974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93974</xdr:rowOff>
    </xdr:from>
    <xdr:ext cx="599010" cy="259045"/>
    <xdr:sp macro="" textlink="">
      <xdr:nvSpPr>
        <xdr:cNvPr id="370" name="テキスト ボックス 369"/>
        <xdr:cNvSpPr txBox="1"/>
      </xdr:nvSpPr>
      <xdr:spPr>
        <a:xfrm>
          <a:off x="6672795" y="952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114280</xdr:rowOff>
    </xdr:from>
    <xdr:to>
      <xdr:col>55</xdr:col>
      <xdr:colOff>0</xdr:colOff>
      <xdr:row>78</xdr:row>
      <xdr:rowOff>136925</xdr:rowOff>
    </xdr:to>
    <xdr:cxnSp macro="">
      <xdr:nvCxnSpPr>
        <xdr:cNvPr id="397" name="直線コネクタ 396"/>
        <xdr:cNvCxnSpPr/>
      </xdr:nvCxnSpPr>
      <xdr:spPr>
        <a:xfrm>
          <a:off x="9639300" y="13487380"/>
          <a:ext cx="838200" cy="2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110879</xdr:rowOff>
    </xdr:from>
    <xdr:to>
      <xdr:col>50</xdr:col>
      <xdr:colOff>114300</xdr:colOff>
      <xdr:row>78</xdr:row>
      <xdr:rowOff>114280</xdr:rowOff>
    </xdr:to>
    <xdr:cxnSp macro="">
      <xdr:nvCxnSpPr>
        <xdr:cNvPr id="400" name="直線コネクタ 399"/>
        <xdr:cNvCxnSpPr/>
      </xdr:nvCxnSpPr>
      <xdr:spPr>
        <a:xfrm>
          <a:off x="8750300" y="13483979"/>
          <a:ext cx="889000" cy="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110879</xdr:rowOff>
    </xdr:from>
    <xdr:to>
      <xdr:col>45</xdr:col>
      <xdr:colOff>177800</xdr:colOff>
      <xdr:row>78</xdr:row>
      <xdr:rowOff>131767</xdr:rowOff>
    </xdr:to>
    <xdr:cxnSp macro="">
      <xdr:nvCxnSpPr>
        <xdr:cNvPr id="403" name="直線コネクタ 402"/>
        <xdr:cNvCxnSpPr/>
      </xdr:nvCxnSpPr>
      <xdr:spPr>
        <a:xfrm flipV="1">
          <a:off x="7861300" y="13483979"/>
          <a:ext cx="889000" cy="2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84722</xdr:rowOff>
    </xdr:from>
    <xdr:to>
      <xdr:col>41</xdr:col>
      <xdr:colOff>50800</xdr:colOff>
      <xdr:row>78</xdr:row>
      <xdr:rowOff>131767</xdr:rowOff>
    </xdr:to>
    <xdr:cxnSp macro="">
      <xdr:nvCxnSpPr>
        <xdr:cNvPr id="406" name="直線コネクタ 405"/>
        <xdr:cNvCxnSpPr/>
      </xdr:nvCxnSpPr>
      <xdr:spPr>
        <a:xfrm>
          <a:off x="6972300" y="13457822"/>
          <a:ext cx="889000" cy="4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86125</xdr:rowOff>
    </xdr:from>
    <xdr:to>
      <xdr:col>55</xdr:col>
      <xdr:colOff>50800</xdr:colOff>
      <xdr:row>79</xdr:row>
      <xdr:rowOff>16275</xdr:rowOff>
    </xdr:to>
    <xdr:sp macro="" textlink="">
      <xdr:nvSpPr>
        <xdr:cNvPr id="416" name="楕円 415"/>
        <xdr:cNvSpPr/>
      </xdr:nvSpPr>
      <xdr:spPr>
        <a:xfrm>
          <a:off x="10426700" y="1345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1052</xdr:rowOff>
    </xdr:from>
    <xdr:ext cx="378565" cy="259045"/>
    <xdr:sp macro="" textlink="">
      <xdr:nvSpPr>
        <xdr:cNvPr id="417" name="普通建設事業費 （ うち新規整備　）該当値テキスト"/>
        <xdr:cNvSpPr txBox="1"/>
      </xdr:nvSpPr>
      <xdr:spPr>
        <a:xfrm>
          <a:off x="10528300" y="13374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63480</xdr:rowOff>
    </xdr:from>
    <xdr:to>
      <xdr:col>50</xdr:col>
      <xdr:colOff>165100</xdr:colOff>
      <xdr:row>78</xdr:row>
      <xdr:rowOff>165080</xdr:rowOff>
    </xdr:to>
    <xdr:sp macro="" textlink="">
      <xdr:nvSpPr>
        <xdr:cNvPr id="418" name="楕円 417"/>
        <xdr:cNvSpPr/>
      </xdr:nvSpPr>
      <xdr:spPr>
        <a:xfrm>
          <a:off x="9588500" y="134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156207</xdr:rowOff>
    </xdr:from>
    <xdr:ext cx="469744" cy="259045"/>
    <xdr:sp macro="" textlink="">
      <xdr:nvSpPr>
        <xdr:cNvPr id="419" name="テキスト ボックス 418"/>
        <xdr:cNvSpPr txBox="1"/>
      </xdr:nvSpPr>
      <xdr:spPr>
        <a:xfrm>
          <a:off x="9404428" y="135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60079</xdr:rowOff>
    </xdr:from>
    <xdr:to>
      <xdr:col>46</xdr:col>
      <xdr:colOff>38100</xdr:colOff>
      <xdr:row>78</xdr:row>
      <xdr:rowOff>161679</xdr:rowOff>
    </xdr:to>
    <xdr:sp macro="" textlink="">
      <xdr:nvSpPr>
        <xdr:cNvPr id="420" name="楕円 419"/>
        <xdr:cNvSpPr/>
      </xdr:nvSpPr>
      <xdr:spPr>
        <a:xfrm>
          <a:off x="8699500" y="1343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152806</xdr:rowOff>
    </xdr:from>
    <xdr:ext cx="469744" cy="259045"/>
    <xdr:sp macro="" textlink="">
      <xdr:nvSpPr>
        <xdr:cNvPr id="421" name="テキスト ボックス 420"/>
        <xdr:cNvSpPr txBox="1"/>
      </xdr:nvSpPr>
      <xdr:spPr>
        <a:xfrm>
          <a:off x="8515428" y="1352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80967</xdr:rowOff>
    </xdr:from>
    <xdr:to>
      <xdr:col>41</xdr:col>
      <xdr:colOff>101600</xdr:colOff>
      <xdr:row>79</xdr:row>
      <xdr:rowOff>11117</xdr:rowOff>
    </xdr:to>
    <xdr:sp macro="" textlink="">
      <xdr:nvSpPr>
        <xdr:cNvPr id="422" name="楕円 421"/>
        <xdr:cNvSpPr/>
      </xdr:nvSpPr>
      <xdr:spPr>
        <a:xfrm>
          <a:off x="7810500" y="1345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2244</xdr:rowOff>
    </xdr:from>
    <xdr:ext cx="469744" cy="259045"/>
    <xdr:sp macro="" textlink="">
      <xdr:nvSpPr>
        <xdr:cNvPr id="423" name="テキスト ボックス 422"/>
        <xdr:cNvSpPr txBox="1"/>
      </xdr:nvSpPr>
      <xdr:spPr>
        <a:xfrm>
          <a:off x="7626428" y="1354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33922</xdr:rowOff>
    </xdr:from>
    <xdr:to>
      <xdr:col>36</xdr:col>
      <xdr:colOff>165100</xdr:colOff>
      <xdr:row>78</xdr:row>
      <xdr:rowOff>135522</xdr:rowOff>
    </xdr:to>
    <xdr:sp macro="" textlink="">
      <xdr:nvSpPr>
        <xdr:cNvPr id="424" name="楕円 423"/>
        <xdr:cNvSpPr/>
      </xdr:nvSpPr>
      <xdr:spPr>
        <a:xfrm>
          <a:off x="6921500" y="1340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126649</xdr:rowOff>
    </xdr:from>
    <xdr:ext cx="534377" cy="259045"/>
    <xdr:sp macro="" textlink="">
      <xdr:nvSpPr>
        <xdr:cNvPr id="425" name="テキスト ボックス 424"/>
        <xdr:cNvSpPr txBox="1"/>
      </xdr:nvSpPr>
      <xdr:spPr>
        <a:xfrm>
          <a:off x="6705111" y="1349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114075</xdr:rowOff>
    </xdr:from>
    <xdr:to>
      <xdr:col>55</xdr:col>
      <xdr:colOff>0</xdr:colOff>
      <xdr:row>97</xdr:row>
      <xdr:rowOff>18030</xdr:rowOff>
    </xdr:to>
    <xdr:cxnSp macro="">
      <xdr:nvCxnSpPr>
        <xdr:cNvPr id="456" name="直線コネクタ 455"/>
        <xdr:cNvCxnSpPr/>
      </xdr:nvCxnSpPr>
      <xdr:spPr>
        <a:xfrm>
          <a:off x="9639300" y="15887475"/>
          <a:ext cx="838200" cy="76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142287</xdr:rowOff>
    </xdr:from>
    <xdr:ext cx="534377" cy="259045"/>
    <xdr:sp macro="" textlink="">
      <xdr:nvSpPr>
        <xdr:cNvPr id="457" name="普通建設事業費 （ うち更新整備　）平均値テキスト"/>
        <xdr:cNvSpPr txBox="1"/>
      </xdr:nvSpPr>
      <xdr:spPr>
        <a:xfrm>
          <a:off x="10528300" y="16601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114075</xdr:rowOff>
    </xdr:from>
    <xdr:to>
      <xdr:col>50</xdr:col>
      <xdr:colOff>114300</xdr:colOff>
      <xdr:row>93</xdr:row>
      <xdr:rowOff>167677</xdr:rowOff>
    </xdr:to>
    <xdr:cxnSp macro="">
      <xdr:nvCxnSpPr>
        <xdr:cNvPr id="459" name="直線コネクタ 458"/>
        <xdr:cNvCxnSpPr/>
      </xdr:nvCxnSpPr>
      <xdr:spPr>
        <a:xfrm flipV="1">
          <a:off x="8750300" y="15887475"/>
          <a:ext cx="889000" cy="22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104447</xdr:rowOff>
    </xdr:from>
    <xdr:ext cx="534377" cy="259045"/>
    <xdr:sp macro="" textlink="">
      <xdr:nvSpPr>
        <xdr:cNvPr id="461" name="テキスト ボックス 460"/>
        <xdr:cNvSpPr txBox="1"/>
      </xdr:nvSpPr>
      <xdr:spPr>
        <a:xfrm>
          <a:off x="9372111" y="167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167677</xdr:rowOff>
    </xdr:from>
    <xdr:to>
      <xdr:col>45</xdr:col>
      <xdr:colOff>177800</xdr:colOff>
      <xdr:row>95</xdr:row>
      <xdr:rowOff>163703</xdr:rowOff>
    </xdr:to>
    <xdr:cxnSp macro="">
      <xdr:nvCxnSpPr>
        <xdr:cNvPr id="462" name="直線コネクタ 461"/>
        <xdr:cNvCxnSpPr/>
      </xdr:nvCxnSpPr>
      <xdr:spPr>
        <a:xfrm flipV="1">
          <a:off x="7861300" y="16112527"/>
          <a:ext cx="889000" cy="33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154337</xdr:rowOff>
    </xdr:from>
    <xdr:ext cx="534377" cy="259045"/>
    <xdr:sp macro="" textlink="">
      <xdr:nvSpPr>
        <xdr:cNvPr id="464" name="テキスト ボックス 463"/>
        <xdr:cNvSpPr txBox="1"/>
      </xdr:nvSpPr>
      <xdr:spPr>
        <a:xfrm>
          <a:off x="8483111" y="167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160133</xdr:rowOff>
    </xdr:from>
    <xdr:to>
      <xdr:col>41</xdr:col>
      <xdr:colOff>50800</xdr:colOff>
      <xdr:row>95</xdr:row>
      <xdr:rowOff>163703</xdr:rowOff>
    </xdr:to>
    <xdr:cxnSp macro="">
      <xdr:nvCxnSpPr>
        <xdr:cNvPr id="465" name="直線コネクタ 464"/>
        <xdr:cNvCxnSpPr/>
      </xdr:nvCxnSpPr>
      <xdr:spPr>
        <a:xfrm>
          <a:off x="6972300" y="15933533"/>
          <a:ext cx="889000" cy="51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12071</xdr:rowOff>
    </xdr:from>
    <xdr:ext cx="534377" cy="259045"/>
    <xdr:sp macro="" textlink="">
      <xdr:nvSpPr>
        <xdr:cNvPr id="467" name="テキスト ボックス 466"/>
        <xdr:cNvSpPr txBox="1"/>
      </xdr:nvSpPr>
      <xdr:spPr>
        <a:xfrm>
          <a:off x="7594111" y="168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1751</xdr:rowOff>
    </xdr:from>
    <xdr:ext cx="534377" cy="259045"/>
    <xdr:sp macro="" textlink="">
      <xdr:nvSpPr>
        <xdr:cNvPr id="469" name="テキスト ボックス 468"/>
        <xdr:cNvSpPr txBox="1"/>
      </xdr:nvSpPr>
      <xdr:spPr>
        <a:xfrm>
          <a:off x="6705111" y="168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138680</xdr:rowOff>
    </xdr:from>
    <xdr:to>
      <xdr:col>55</xdr:col>
      <xdr:colOff>50800</xdr:colOff>
      <xdr:row>97</xdr:row>
      <xdr:rowOff>68830</xdr:rowOff>
    </xdr:to>
    <xdr:sp macro="" textlink="">
      <xdr:nvSpPr>
        <xdr:cNvPr id="475" name="楕円 474"/>
        <xdr:cNvSpPr/>
      </xdr:nvSpPr>
      <xdr:spPr>
        <a:xfrm>
          <a:off x="10426700" y="165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161557</xdr:rowOff>
    </xdr:from>
    <xdr:ext cx="534377" cy="259045"/>
    <xdr:sp macro="" textlink="">
      <xdr:nvSpPr>
        <xdr:cNvPr id="476" name="普通建設事業費 （ うち更新整備　）該当値テキスト"/>
        <xdr:cNvSpPr txBox="1"/>
      </xdr:nvSpPr>
      <xdr:spPr>
        <a:xfrm>
          <a:off x="10528300" y="1644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63275</xdr:rowOff>
    </xdr:from>
    <xdr:to>
      <xdr:col>50</xdr:col>
      <xdr:colOff>165100</xdr:colOff>
      <xdr:row>92</xdr:row>
      <xdr:rowOff>164875</xdr:rowOff>
    </xdr:to>
    <xdr:sp macro="" textlink="">
      <xdr:nvSpPr>
        <xdr:cNvPr id="477" name="楕円 476"/>
        <xdr:cNvSpPr/>
      </xdr:nvSpPr>
      <xdr:spPr>
        <a:xfrm>
          <a:off x="9588500" y="158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9952</xdr:rowOff>
    </xdr:from>
    <xdr:ext cx="599010" cy="259045"/>
    <xdr:sp macro="" textlink="">
      <xdr:nvSpPr>
        <xdr:cNvPr id="478" name="テキスト ボックス 477"/>
        <xdr:cNvSpPr txBox="1"/>
      </xdr:nvSpPr>
      <xdr:spPr>
        <a:xfrm>
          <a:off x="9339795" y="15611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116877</xdr:rowOff>
    </xdr:from>
    <xdr:to>
      <xdr:col>46</xdr:col>
      <xdr:colOff>38100</xdr:colOff>
      <xdr:row>94</xdr:row>
      <xdr:rowOff>47027</xdr:rowOff>
    </xdr:to>
    <xdr:sp macro="" textlink="">
      <xdr:nvSpPr>
        <xdr:cNvPr id="479" name="楕円 478"/>
        <xdr:cNvSpPr/>
      </xdr:nvSpPr>
      <xdr:spPr>
        <a:xfrm>
          <a:off x="8699500" y="160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63554</xdr:rowOff>
    </xdr:from>
    <xdr:ext cx="534377" cy="259045"/>
    <xdr:sp macro="" textlink="">
      <xdr:nvSpPr>
        <xdr:cNvPr id="480" name="テキスト ボックス 479"/>
        <xdr:cNvSpPr txBox="1"/>
      </xdr:nvSpPr>
      <xdr:spPr>
        <a:xfrm>
          <a:off x="8483111" y="1583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112903</xdr:rowOff>
    </xdr:from>
    <xdr:to>
      <xdr:col>41</xdr:col>
      <xdr:colOff>101600</xdr:colOff>
      <xdr:row>96</xdr:row>
      <xdr:rowOff>43053</xdr:rowOff>
    </xdr:to>
    <xdr:sp macro="" textlink="">
      <xdr:nvSpPr>
        <xdr:cNvPr id="481" name="楕円 480"/>
        <xdr:cNvSpPr/>
      </xdr:nvSpPr>
      <xdr:spPr>
        <a:xfrm>
          <a:off x="7810500" y="1640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59580</xdr:rowOff>
    </xdr:from>
    <xdr:ext cx="534377" cy="259045"/>
    <xdr:sp macro="" textlink="">
      <xdr:nvSpPr>
        <xdr:cNvPr id="482" name="テキスト ボックス 481"/>
        <xdr:cNvSpPr txBox="1"/>
      </xdr:nvSpPr>
      <xdr:spPr>
        <a:xfrm>
          <a:off x="7594111" y="1617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109333</xdr:rowOff>
    </xdr:from>
    <xdr:to>
      <xdr:col>36</xdr:col>
      <xdr:colOff>165100</xdr:colOff>
      <xdr:row>93</xdr:row>
      <xdr:rowOff>39483</xdr:rowOff>
    </xdr:to>
    <xdr:sp macro="" textlink="">
      <xdr:nvSpPr>
        <xdr:cNvPr id="483" name="楕円 482"/>
        <xdr:cNvSpPr/>
      </xdr:nvSpPr>
      <xdr:spPr>
        <a:xfrm>
          <a:off x="6921500" y="1588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56010</xdr:rowOff>
    </xdr:from>
    <xdr:ext cx="599010" cy="259045"/>
    <xdr:sp macro="" textlink="">
      <xdr:nvSpPr>
        <xdr:cNvPr id="484" name="テキスト ボックス 483"/>
        <xdr:cNvSpPr txBox="1"/>
      </xdr:nvSpPr>
      <xdr:spPr>
        <a:xfrm>
          <a:off x="6672795" y="1565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15814</xdr:rowOff>
    </xdr:from>
    <xdr:to>
      <xdr:col>85</xdr:col>
      <xdr:colOff>127000</xdr:colOff>
      <xdr:row>39</xdr:row>
      <xdr:rowOff>25750</xdr:rowOff>
    </xdr:to>
    <xdr:cxnSp macro="">
      <xdr:nvCxnSpPr>
        <xdr:cNvPr id="513" name="直線コネクタ 512"/>
        <xdr:cNvCxnSpPr/>
      </xdr:nvCxnSpPr>
      <xdr:spPr>
        <a:xfrm flipV="1">
          <a:off x="15481300" y="6702364"/>
          <a:ext cx="838200" cy="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22878</xdr:rowOff>
    </xdr:from>
    <xdr:to>
      <xdr:col>81</xdr:col>
      <xdr:colOff>50800</xdr:colOff>
      <xdr:row>39</xdr:row>
      <xdr:rowOff>25750</xdr:rowOff>
    </xdr:to>
    <xdr:cxnSp macro="">
      <xdr:nvCxnSpPr>
        <xdr:cNvPr id="516" name="直線コネクタ 515"/>
        <xdr:cNvCxnSpPr/>
      </xdr:nvCxnSpPr>
      <xdr:spPr>
        <a:xfrm>
          <a:off x="14592300" y="6709428"/>
          <a:ext cx="889000" cy="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22878</xdr:rowOff>
    </xdr:from>
    <xdr:to>
      <xdr:col>76</xdr:col>
      <xdr:colOff>114300</xdr:colOff>
      <xdr:row>39</xdr:row>
      <xdr:rowOff>41981</xdr:rowOff>
    </xdr:to>
    <xdr:cxnSp macro="">
      <xdr:nvCxnSpPr>
        <xdr:cNvPr id="519" name="直線コネクタ 518"/>
        <xdr:cNvCxnSpPr/>
      </xdr:nvCxnSpPr>
      <xdr:spPr>
        <a:xfrm flipV="1">
          <a:off x="13703300" y="6709428"/>
          <a:ext cx="889000" cy="1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69796</xdr:rowOff>
    </xdr:from>
    <xdr:ext cx="469744" cy="259045"/>
    <xdr:sp macro="" textlink="">
      <xdr:nvSpPr>
        <xdr:cNvPr id="521" name="テキスト ボックス 520"/>
        <xdr:cNvSpPr txBox="1"/>
      </xdr:nvSpPr>
      <xdr:spPr>
        <a:xfrm>
          <a:off x="14357428" y="675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39680</xdr:rowOff>
    </xdr:from>
    <xdr:to>
      <xdr:col>71</xdr:col>
      <xdr:colOff>177800</xdr:colOff>
      <xdr:row>39</xdr:row>
      <xdr:rowOff>41981</xdr:rowOff>
    </xdr:to>
    <xdr:cxnSp macro="">
      <xdr:nvCxnSpPr>
        <xdr:cNvPr id="522" name="直線コネクタ 521"/>
        <xdr:cNvCxnSpPr/>
      </xdr:nvCxnSpPr>
      <xdr:spPr>
        <a:xfrm>
          <a:off x="12814300" y="6726230"/>
          <a:ext cx="889000" cy="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136464</xdr:rowOff>
    </xdr:from>
    <xdr:to>
      <xdr:col>85</xdr:col>
      <xdr:colOff>177800</xdr:colOff>
      <xdr:row>39</xdr:row>
      <xdr:rowOff>66614</xdr:rowOff>
    </xdr:to>
    <xdr:sp macro="" textlink="">
      <xdr:nvSpPr>
        <xdr:cNvPr id="532" name="楕円 531"/>
        <xdr:cNvSpPr/>
      </xdr:nvSpPr>
      <xdr:spPr>
        <a:xfrm>
          <a:off x="16268700" y="665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469744" cy="259045"/>
    <xdr:sp macro="" textlink="">
      <xdr:nvSpPr>
        <xdr:cNvPr id="533" name="災害復旧事業費該当値テキスト"/>
        <xdr:cNvSpPr txBox="1"/>
      </xdr:nvSpPr>
      <xdr:spPr>
        <a:xfrm>
          <a:off x="16370300" y="662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146400</xdr:rowOff>
    </xdr:from>
    <xdr:to>
      <xdr:col>81</xdr:col>
      <xdr:colOff>101600</xdr:colOff>
      <xdr:row>39</xdr:row>
      <xdr:rowOff>76550</xdr:rowOff>
    </xdr:to>
    <xdr:sp macro="" textlink="">
      <xdr:nvSpPr>
        <xdr:cNvPr id="534" name="楕円 533"/>
        <xdr:cNvSpPr/>
      </xdr:nvSpPr>
      <xdr:spPr>
        <a:xfrm>
          <a:off x="15430500" y="66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67677</xdr:rowOff>
    </xdr:from>
    <xdr:ext cx="469744" cy="259045"/>
    <xdr:sp macro="" textlink="">
      <xdr:nvSpPr>
        <xdr:cNvPr id="535" name="テキスト ボックス 534"/>
        <xdr:cNvSpPr txBox="1"/>
      </xdr:nvSpPr>
      <xdr:spPr>
        <a:xfrm>
          <a:off x="15246428" y="675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143528</xdr:rowOff>
    </xdr:from>
    <xdr:to>
      <xdr:col>76</xdr:col>
      <xdr:colOff>165100</xdr:colOff>
      <xdr:row>39</xdr:row>
      <xdr:rowOff>73678</xdr:rowOff>
    </xdr:to>
    <xdr:sp macro="" textlink="">
      <xdr:nvSpPr>
        <xdr:cNvPr id="536" name="楕円 535"/>
        <xdr:cNvSpPr/>
      </xdr:nvSpPr>
      <xdr:spPr>
        <a:xfrm>
          <a:off x="14541500" y="665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90205</xdr:rowOff>
    </xdr:from>
    <xdr:ext cx="469744" cy="259045"/>
    <xdr:sp macro="" textlink="">
      <xdr:nvSpPr>
        <xdr:cNvPr id="537" name="テキスト ボックス 536"/>
        <xdr:cNvSpPr txBox="1"/>
      </xdr:nvSpPr>
      <xdr:spPr>
        <a:xfrm>
          <a:off x="14357428" y="643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162631</xdr:rowOff>
    </xdr:from>
    <xdr:to>
      <xdr:col>72</xdr:col>
      <xdr:colOff>38100</xdr:colOff>
      <xdr:row>39</xdr:row>
      <xdr:rowOff>92781</xdr:rowOff>
    </xdr:to>
    <xdr:sp macro="" textlink="">
      <xdr:nvSpPr>
        <xdr:cNvPr id="538" name="楕円 537"/>
        <xdr:cNvSpPr/>
      </xdr:nvSpPr>
      <xdr:spPr>
        <a:xfrm>
          <a:off x="13652500" y="667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83908</xdr:rowOff>
    </xdr:from>
    <xdr:ext cx="378565" cy="259045"/>
    <xdr:sp macro="" textlink="">
      <xdr:nvSpPr>
        <xdr:cNvPr id="539" name="テキスト ボックス 538"/>
        <xdr:cNvSpPr txBox="1"/>
      </xdr:nvSpPr>
      <xdr:spPr>
        <a:xfrm>
          <a:off x="13514017" y="6770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160330</xdr:rowOff>
    </xdr:from>
    <xdr:to>
      <xdr:col>67</xdr:col>
      <xdr:colOff>101600</xdr:colOff>
      <xdr:row>39</xdr:row>
      <xdr:rowOff>90480</xdr:rowOff>
    </xdr:to>
    <xdr:sp macro="" textlink="">
      <xdr:nvSpPr>
        <xdr:cNvPr id="540" name="楕円 539"/>
        <xdr:cNvSpPr/>
      </xdr:nvSpPr>
      <xdr:spPr>
        <a:xfrm>
          <a:off x="12763500" y="667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81607</xdr:rowOff>
    </xdr:from>
    <xdr:ext cx="378565" cy="259045"/>
    <xdr:sp macro="" textlink="">
      <xdr:nvSpPr>
        <xdr:cNvPr id="541" name="テキスト ボックス 540"/>
        <xdr:cNvSpPr txBox="1"/>
      </xdr:nvSpPr>
      <xdr:spPr>
        <a:xfrm>
          <a:off x="12625017" y="6768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167837</xdr:rowOff>
    </xdr:from>
    <xdr:to>
      <xdr:col>85</xdr:col>
      <xdr:colOff>127000</xdr:colOff>
      <xdr:row>73</xdr:row>
      <xdr:rowOff>5112</xdr:rowOff>
    </xdr:to>
    <xdr:cxnSp macro="">
      <xdr:nvCxnSpPr>
        <xdr:cNvPr id="619" name="直線コネクタ 618"/>
        <xdr:cNvCxnSpPr/>
      </xdr:nvCxnSpPr>
      <xdr:spPr>
        <a:xfrm flipV="1">
          <a:off x="15481300" y="12340787"/>
          <a:ext cx="838200" cy="18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72947</xdr:rowOff>
    </xdr:from>
    <xdr:ext cx="534377" cy="259045"/>
    <xdr:sp macro="" textlink="">
      <xdr:nvSpPr>
        <xdr:cNvPr id="620" name="公債費平均値テキスト"/>
        <xdr:cNvSpPr txBox="1"/>
      </xdr:nvSpPr>
      <xdr:spPr>
        <a:xfrm>
          <a:off x="16370300" y="1276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87922</xdr:rowOff>
    </xdr:from>
    <xdr:to>
      <xdr:col>81</xdr:col>
      <xdr:colOff>50800</xdr:colOff>
      <xdr:row>73</xdr:row>
      <xdr:rowOff>5112</xdr:rowOff>
    </xdr:to>
    <xdr:cxnSp macro="">
      <xdr:nvCxnSpPr>
        <xdr:cNvPr id="622" name="直線コネクタ 621"/>
        <xdr:cNvCxnSpPr/>
      </xdr:nvCxnSpPr>
      <xdr:spPr>
        <a:xfrm>
          <a:off x="14592300" y="12260872"/>
          <a:ext cx="889000" cy="26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3376</xdr:rowOff>
    </xdr:from>
    <xdr:ext cx="534377" cy="259045"/>
    <xdr:sp macro="" textlink="">
      <xdr:nvSpPr>
        <xdr:cNvPr id="624" name="テキスト ボックス 623"/>
        <xdr:cNvSpPr txBox="1"/>
      </xdr:nvSpPr>
      <xdr:spPr>
        <a:xfrm>
          <a:off x="15214111" y="128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87922</xdr:rowOff>
    </xdr:from>
    <xdr:to>
      <xdr:col>76</xdr:col>
      <xdr:colOff>114300</xdr:colOff>
      <xdr:row>73</xdr:row>
      <xdr:rowOff>101333</xdr:rowOff>
    </xdr:to>
    <xdr:cxnSp macro="">
      <xdr:nvCxnSpPr>
        <xdr:cNvPr id="625" name="直線コネクタ 624"/>
        <xdr:cNvCxnSpPr/>
      </xdr:nvCxnSpPr>
      <xdr:spPr>
        <a:xfrm flipV="1">
          <a:off x="13703300" y="12260872"/>
          <a:ext cx="889000" cy="35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163587</xdr:rowOff>
    </xdr:from>
    <xdr:ext cx="534377" cy="259045"/>
    <xdr:sp macro="" textlink="">
      <xdr:nvSpPr>
        <xdr:cNvPr id="627" name="テキスト ボックス 626"/>
        <xdr:cNvSpPr txBox="1"/>
      </xdr:nvSpPr>
      <xdr:spPr>
        <a:xfrm>
          <a:off x="14325111" y="1285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134080</xdr:rowOff>
    </xdr:from>
    <xdr:to>
      <xdr:col>71</xdr:col>
      <xdr:colOff>177800</xdr:colOff>
      <xdr:row>73</xdr:row>
      <xdr:rowOff>101333</xdr:rowOff>
    </xdr:to>
    <xdr:cxnSp macro="">
      <xdr:nvCxnSpPr>
        <xdr:cNvPr id="628" name="直線コネクタ 627"/>
        <xdr:cNvCxnSpPr/>
      </xdr:nvCxnSpPr>
      <xdr:spPr>
        <a:xfrm>
          <a:off x="12814300" y="12478480"/>
          <a:ext cx="889000" cy="13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166635</xdr:rowOff>
    </xdr:from>
    <xdr:ext cx="534377" cy="259045"/>
    <xdr:sp macro="" textlink="">
      <xdr:nvSpPr>
        <xdr:cNvPr id="630" name="テキスト ボックス 629"/>
        <xdr:cNvSpPr txBox="1"/>
      </xdr:nvSpPr>
      <xdr:spPr>
        <a:xfrm>
          <a:off x="13436111" y="128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166844</xdr:rowOff>
    </xdr:from>
    <xdr:ext cx="534377" cy="259045"/>
    <xdr:sp macro="" textlink="">
      <xdr:nvSpPr>
        <xdr:cNvPr id="632" name="テキスト ボックス 631"/>
        <xdr:cNvSpPr txBox="1"/>
      </xdr:nvSpPr>
      <xdr:spPr>
        <a:xfrm>
          <a:off x="12547111" y="128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117037</xdr:rowOff>
    </xdr:from>
    <xdr:to>
      <xdr:col>85</xdr:col>
      <xdr:colOff>177800</xdr:colOff>
      <xdr:row>72</xdr:row>
      <xdr:rowOff>47187</xdr:rowOff>
    </xdr:to>
    <xdr:sp macro="" textlink="">
      <xdr:nvSpPr>
        <xdr:cNvPr id="638" name="楕円 637"/>
        <xdr:cNvSpPr/>
      </xdr:nvSpPr>
      <xdr:spPr>
        <a:xfrm>
          <a:off x="16268700" y="1228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139914</xdr:rowOff>
    </xdr:from>
    <xdr:ext cx="534377" cy="259045"/>
    <xdr:sp macro="" textlink="">
      <xdr:nvSpPr>
        <xdr:cNvPr id="639" name="公債費該当値テキスト"/>
        <xdr:cNvSpPr txBox="1"/>
      </xdr:nvSpPr>
      <xdr:spPr>
        <a:xfrm>
          <a:off x="16370300" y="1214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125762</xdr:rowOff>
    </xdr:from>
    <xdr:to>
      <xdr:col>81</xdr:col>
      <xdr:colOff>101600</xdr:colOff>
      <xdr:row>73</xdr:row>
      <xdr:rowOff>55912</xdr:rowOff>
    </xdr:to>
    <xdr:sp macro="" textlink="">
      <xdr:nvSpPr>
        <xdr:cNvPr id="640" name="楕円 639"/>
        <xdr:cNvSpPr/>
      </xdr:nvSpPr>
      <xdr:spPr>
        <a:xfrm>
          <a:off x="15430500" y="1247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72439</xdr:rowOff>
    </xdr:from>
    <xdr:ext cx="534377" cy="259045"/>
    <xdr:sp macro="" textlink="">
      <xdr:nvSpPr>
        <xdr:cNvPr id="641" name="テキスト ボックス 640"/>
        <xdr:cNvSpPr txBox="1"/>
      </xdr:nvSpPr>
      <xdr:spPr>
        <a:xfrm>
          <a:off x="15214111" y="122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37122</xdr:rowOff>
    </xdr:from>
    <xdr:to>
      <xdr:col>76</xdr:col>
      <xdr:colOff>165100</xdr:colOff>
      <xdr:row>71</xdr:row>
      <xdr:rowOff>138722</xdr:rowOff>
    </xdr:to>
    <xdr:sp macro="" textlink="">
      <xdr:nvSpPr>
        <xdr:cNvPr id="642" name="楕円 641"/>
        <xdr:cNvSpPr/>
      </xdr:nvSpPr>
      <xdr:spPr>
        <a:xfrm>
          <a:off x="14541500" y="122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155249</xdr:rowOff>
    </xdr:from>
    <xdr:ext cx="534377" cy="259045"/>
    <xdr:sp macro="" textlink="">
      <xdr:nvSpPr>
        <xdr:cNvPr id="643" name="テキスト ボックス 642"/>
        <xdr:cNvSpPr txBox="1"/>
      </xdr:nvSpPr>
      <xdr:spPr>
        <a:xfrm>
          <a:off x="14325111" y="1198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50533</xdr:rowOff>
    </xdr:from>
    <xdr:to>
      <xdr:col>72</xdr:col>
      <xdr:colOff>38100</xdr:colOff>
      <xdr:row>73</xdr:row>
      <xdr:rowOff>152133</xdr:rowOff>
    </xdr:to>
    <xdr:sp macro="" textlink="">
      <xdr:nvSpPr>
        <xdr:cNvPr id="644" name="楕円 643"/>
        <xdr:cNvSpPr/>
      </xdr:nvSpPr>
      <xdr:spPr>
        <a:xfrm>
          <a:off x="13652500" y="125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168660</xdr:rowOff>
    </xdr:from>
    <xdr:ext cx="534377" cy="259045"/>
    <xdr:sp macro="" textlink="">
      <xdr:nvSpPr>
        <xdr:cNvPr id="645" name="テキスト ボックス 644"/>
        <xdr:cNvSpPr txBox="1"/>
      </xdr:nvSpPr>
      <xdr:spPr>
        <a:xfrm>
          <a:off x="13436111" y="1234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83280</xdr:rowOff>
    </xdr:from>
    <xdr:to>
      <xdr:col>67</xdr:col>
      <xdr:colOff>101600</xdr:colOff>
      <xdr:row>73</xdr:row>
      <xdr:rowOff>13430</xdr:rowOff>
    </xdr:to>
    <xdr:sp macro="" textlink="">
      <xdr:nvSpPr>
        <xdr:cNvPr id="646" name="楕円 645"/>
        <xdr:cNvSpPr/>
      </xdr:nvSpPr>
      <xdr:spPr>
        <a:xfrm>
          <a:off x="12763500" y="124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29957</xdr:rowOff>
    </xdr:from>
    <xdr:ext cx="534377" cy="259045"/>
    <xdr:sp macro="" textlink="">
      <xdr:nvSpPr>
        <xdr:cNvPr id="647" name="テキスト ボックス 646"/>
        <xdr:cNvSpPr txBox="1"/>
      </xdr:nvSpPr>
      <xdr:spPr>
        <a:xfrm>
          <a:off x="12547111" y="1220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126136</xdr:rowOff>
    </xdr:from>
    <xdr:to>
      <xdr:col>85</xdr:col>
      <xdr:colOff>127000</xdr:colOff>
      <xdr:row>99</xdr:row>
      <xdr:rowOff>29274</xdr:rowOff>
    </xdr:to>
    <xdr:cxnSp macro="">
      <xdr:nvCxnSpPr>
        <xdr:cNvPr id="676" name="直線コネクタ 675"/>
        <xdr:cNvCxnSpPr/>
      </xdr:nvCxnSpPr>
      <xdr:spPr>
        <a:xfrm flipV="1">
          <a:off x="15481300" y="16928236"/>
          <a:ext cx="838200" cy="7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29274</xdr:rowOff>
    </xdr:from>
    <xdr:to>
      <xdr:col>81</xdr:col>
      <xdr:colOff>50800</xdr:colOff>
      <xdr:row>99</xdr:row>
      <xdr:rowOff>38773</xdr:rowOff>
    </xdr:to>
    <xdr:cxnSp macro="">
      <xdr:nvCxnSpPr>
        <xdr:cNvPr id="679" name="直線コネクタ 678"/>
        <xdr:cNvCxnSpPr/>
      </xdr:nvCxnSpPr>
      <xdr:spPr>
        <a:xfrm flipV="1">
          <a:off x="14592300" y="17002824"/>
          <a:ext cx="889000" cy="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86970</xdr:rowOff>
    </xdr:from>
    <xdr:to>
      <xdr:col>76</xdr:col>
      <xdr:colOff>114300</xdr:colOff>
      <xdr:row>99</xdr:row>
      <xdr:rowOff>38773</xdr:rowOff>
    </xdr:to>
    <xdr:cxnSp macro="">
      <xdr:nvCxnSpPr>
        <xdr:cNvPr id="682" name="直線コネクタ 681"/>
        <xdr:cNvCxnSpPr/>
      </xdr:nvCxnSpPr>
      <xdr:spPr>
        <a:xfrm>
          <a:off x="13703300" y="16889070"/>
          <a:ext cx="889000" cy="12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86970</xdr:rowOff>
    </xdr:from>
    <xdr:to>
      <xdr:col>71</xdr:col>
      <xdr:colOff>177800</xdr:colOff>
      <xdr:row>99</xdr:row>
      <xdr:rowOff>38812</xdr:rowOff>
    </xdr:to>
    <xdr:cxnSp macro="">
      <xdr:nvCxnSpPr>
        <xdr:cNvPr id="685" name="直線コネクタ 684"/>
        <xdr:cNvCxnSpPr/>
      </xdr:nvCxnSpPr>
      <xdr:spPr>
        <a:xfrm flipV="1">
          <a:off x="12814300" y="16889070"/>
          <a:ext cx="889000" cy="12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75336</xdr:rowOff>
    </xdr:from>
    <xdr:to>
      <xdr:col>85</xdr:col>
      <xdr:colOff>177800</xdr:colOff>
      <xdr:row>99</xdr:row>
      <xdr:rowOff>5486</xdr:rowOff>
    </xdr:to>
    <xdr:sp macro="" textlink="">
      <xdr:nvSpPr>
        <xdr:cNvPr id="695" name="楕円 694"/>
        <xdr:cNvSpPr/>
      </xdr:nvSpPr>
      <xdr:spPr>
        <a:xfrm>
          <a:off x="16268700" y="1687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161713</xdr:rowOff>
    </xdr:from>
    <xdr:ext cx="469744" cy="259045"/>
    <xdr:sp macro="" textlink="">
      <xdr:nvSpPr>
        <xdr:cNvPr id="696" name="積立金該当値テキスト"/>
        <xdr:cNvSpPr txBox="1"/>
      </xdr:nvSpPr>
      <xdr:spPr>
        <a:xfrm>
          <a:off x="16370300" y="1679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149924</xdr:rowOff>
    </xdr:from>
    <xdr:to>
      <xdr:col>81</xdr:col>
      <xdr:colOff>101600</xdr:colOff>
      <xdr:row>99</xdr:row>
      <xdr:rowOff>80074</xdr:rowOff>
    </xdr:to>
    <xdr:sp macro="" textlink="">
      <xdr:nvSpPr>
        <xdr:cNvPr id="697" name="楕円 696"/>
        <xdr:cNvSpPr/>
      </xdr:nvSpPr>
      <xdr:spPr>
        <a:xfrm>
          <a:off x="15430500" y="1695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71201</xdr:rowOff>
    </xdr:from>
    <xdr:ext cx="469744" cy="259045"/>
    <xdr:sp macro="" textlink="">
      <xdr:nvSpPr>
        <xdr:cNvPr id="698" name="テキスト ボックス 697"/>
        <xdr:cNvSpPr txBox="1"/>
      </xdr:nvSpPr>
      <xdr:spPr>
        <a:xfrm>
          <a:off x="15246428" y="1704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159423</xdr:rowOff>
    </xdr:from>
    <xdr:to>
      <xdr:col>76</xdr:col>
      <xdr:colOff>165100</xdr:colOff>
      <xdr:row>99</xdr:row>
      <xdr:rowOff>89573</xdr:rowOff>
    </xdr:to>
    <xdr:sp macro="" textlink="">
      <xdr:nvSpPr>
        <xdr:cNvPr id="699" name="楕円 698"/>
        <xdr:cNvSpPr/>
      </xdr:nvSpPr>
      <xdr:spPr>
        <a:xfrm>
          <a:off x="14541500" y="1696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80700</xdr:rowOff>
    </xdr:from>
    <xdr:ext cx="378565" cy="259045"/>
    <xdr:sp macro="" textlink="">
      <xdr:nvSpPr>
        <xdr:cNvPr id="700" name="テキスト ボックス 699"/>
        <xdr:cNvSpPr txBox="1"/>
      </xdr:nvSpPr>
      <xdr:spPr>
        <a:xfrm>
          <a:off x="14403017" y="17054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36170</xdr:rowOff>
    </xdr:from>
    <xdr:to>
      <xdr:col>72</xdr:col>
      <xdr:colOff>38100</xdr:colOff>
      <xdr:row>98</xdr:row>
      <xdr:rowOff>137770</xdr:rowOff>
    </xdr:to>
    <xdr:sp macro="" textlink="">
      <xdr:nvSpPr>
        <xdr:cNvPr id="701" name="楕円 700"/>
        <xdr:cNvSpPr/>
      </xdr:nvSpPr>
      <xdr:spPr>
        <a:xfrm>
          <a:off x="13652500" y="1683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128897</xdr:rowOff>
    </xdr:from>
    <xdr:ext cx="534377" cy="259045"/>
    <xdr:sp macro="" textlink="">
      <xdr:nvSpPr>
        <xdr:cNvPr id="702" name="テキスト ボックス 701"/>
        <xdr:cNvSpPr txBox="1"/>
      </xdr:nvSpPr>
      <xdr:spPr>
        <a:xfrm>
          <a:off x="13436111" y="1693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159462</xdr:rowOff>
    </xdr:from>
    <xdr:to>
      <xdr:col>67</xdr:col>
      <xdr:colOff>101600</xdr:colOff>
      <xdr:row>99</xdr:row>
      <xdr:rowOff>89612</xdr:rowOff>
    </xdr:to>
    <xdr:sp macro="" textlink="">
      <xdr:nvSpPr>
        <xdr:cNvPr id="703" name="楕円 702"/>
        <xdr:cNvSpPr/>
      </xdr:nvSpPr>
      <xdr:spPr>
        <a:xfrm>
          <a:off x="12763500" y="1696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80739</xdr:rowOff>
    </xdr:from>
    <xdr:ext cx="378565" cy="259045"/>
    <xdr:sp macro="" textlink="">
      <xdr:nvSpPr>
        <xdr:cNvPr id="704" name="テキスト ボックス 703"/>
        <xdr:cNvSpPr txBox="1"/>
      </xdr:nvSpPr>
      <xdr:spPr>
        <a:xfrm>
          <a:off x="12625017" y="1705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84189</xdr:rowOff>
    </xdr:from>
    <xdr:to>
      <xdr:col>116</xdr:col>
      <xdr:colOff>63500</xdr:colOff>
      <xdr:row>58</xdr:row>
      <xdr:rowOff>105867</xdr:rowOff>
    </xdr:to>
    <xdr:cxnSp macro="">
      <xdr:nvCxnSpPr>
        <xdr:cNvPr id="790" name="直線コネクタ 789"/>
        <xdr:cNvCxnSpPr/>
      </xdr:nvCxnSpPr>
      <xdr:spPr>
        <a:xfrm flipV="1">
          <a:off x="21323300" y="10028289"/>
          <a:ext cx="838200" cy="2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105867</xdr:rowOff>
    </xdr:from>
    <xdr:to>
      <xdr:col>111</xdr:col>
      <xdr:colOff>177800</xdr:colOff>
      <xdr:row>58</xdr:row>
      <xdr:rowOff>107238</xdr:rowOff>
    </xdr:to>
    <xdr:cxnSp macro="">
      <xdr:nvCxnSpPr>
        <xdr:cNvPr id="793" name="直線コネクタ 792"/>
        <xdr:cNvCxnSpPr/>
      </xdr:nvCxnSpPr>
      <xdr:spPr>
        <a:xfrm flipV="1">
          <a:off x="20434300" y="10049967"/>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106515</xdr:rowOff>
    </xdr:from>
    <xdr:to>
      <xdr:col>107</xdr:col>
      <xdr:colOff>50800</xdr:colOff>
      <xdr:row>58</xdr:row>
      <xdr:rowOff>107238</xdr:rowOff>
    </xdr:to>
    <xdr:cxnSp macro="">
      <xdr:nvCxnSpPr>
        <xdr:cNvPr id="796" name="直線コネクタ 795"/>
        <xdr:cNvCxnSpPr/>
      </xdr:nvCxnSpPr>
      <xdr:spPr>
        <a:xfrm>
          <a:off x="19545300" y="10050615"/>
          <a:ext cx="889000" cy="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106515</xdr:rowOff>
    </xdr:from>
    <xdr:to>
      <xdr:col>102</xdr:col>
      <xdr:colOff>114300</xdr:colOff>
      <xdr:row>58</xdr:row>
      <xdr:rowOff>109639</xdr:rowOff>
    </xdr:to>
    <xdr:cxnSp macro="">
      <xdr:nvCxnSpPr>
        <xdr:cNvPr id="799" name="直線コネクタ 798"/>
        <xdr:cNvCxnSpPr/>
      </xdr:nvCxnSpPr>
      <xdr:spPr>
        <a:xfrm flipV="1">
          <a:off x="18656300" y="10050615"/>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33389</xdr:rowOff>
    </xdr:from>
    <xdr:to>
      <xdr:col>116</xdr:col>
      <xdr:colOff>114300</xdr:colOff>
      <xdr:row>58</xdr:row>
      <xdr:rowOff>134989</xdr:rowOff>
    </xdr:to>
    <xdr:sp macro="" textlink="">
      <xdr:nvSpPr>
        <xdr:cNvPr id="809" name="楕円 808"/>
        <xdr:cNvSpPr/>
      </xdr:nvSpPr>
      <xdr:spPr>
        <a:xfrm>
          <a:off x="22110700" y="997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11816</xdr:rowOff>
    </xdr:from>
    <xdr:ext cx="469744" cy="259045"/>
    <xdr:sp macro="" textlink="">
      <xdr:nvSpPr>
        <xdr:cNvPr id="810" name="貸付金該当値テキスト"/>
        <xdr:cNvSpPr txBox="1"/>
      </xdr:nvSpPr>
      <xdr:spPr>
        <a:xfrm>
          <a:off x="22212300" y="995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55067</xdr:rowOff>
    </xdr:from>
    <xdr:to>
      <xdr:col>112</xdr:col>
      <xdr:colOff>38100</xdr:colOff>
      <xdr:row>58</xdr:row>
      <xdr:rowOff>156667</xdr:rowOff>
    </xdr:to>
    <xdr:sp macro="" textlink="">
      <xdr:nvSpPr>
        <xdr:cNvPr id="811" name="楕円 810"/>
        <xdr:cNvSpPr/>
      </xdr:nvSpPr>
      <xdr:spPr>
        <a:xfrm>
          <a:off x="21272500" y="999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147794</xdr:rowOff>
    </xdr:from>
    <xdr:ext cx="469744" cy="259045"/>
    <xdr:sp macro="" textlink="">
      <xdr:nvSpPr>
        <xdr:cNvPr id="812" name="テキスト ボックス 811"/>
        <xdr:cNvSpPr txBox="1"/>
      </xdr:nvSpPr>
      <xdr:spPr>
        <a:xfrm>
          <a:off x="21088428" y="1009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56438</xdr:rowOff>
    </xdr:from>
    <xdr:to>
      <xdr:col>107</xdr:col>
      <xdr:colOff>101600</xdr:colOff>
      <xdr:row>58</xdr:row>
      <xdr:rowOff>158038</xdr:rowOff>
    </xdr:to>
    <xdr:sp macro="" textlink="">
      <xdr:nvSpPr>
        <xdr:cNvPr id="813" name="楕円 812"/>
        <xdr:cNvSpPr/>
      </xdr:nvSpPr>
      <xdr:spPr>
        <a:xfrm>
          <a:off x="20383500" y="1000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149165</xdr:rowOff>
    </xdr:from>
    <xdr:ext cx="469744" cy="259045"/>
    <xdr:sp macro="" textlink="">
      <xdr:nvSpPr>
        <xdr:cNvPr id="814" name="テキスト ボックス 813"/>
        <xdr:cNvSpPr txBox="1"/>
      </xdr:nvSpPr>
      <xdr:spPr>
        <a:xfrm>
          <a:off x="20199428" y="1009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55715</xdr:rowOff>
    </xdr:from>
    <xdr:to>
      <xdr:col>102</xdr:col>
      <xdr:colOff>165100</xdr:colOff>
      <xdr:row>58</xdr:row>
      <xdr:rowOff>157315</xdr:rowOff>
    </xdr:to>
    <xdr:sp macro="" textlink="">
      <xdr:nvSpPr>
        <xdr:cNvPr id="815" name="楕円 814"/>
        <xdr:cNvSpPr/>
      </xdr:nvSpPr>
      <xdr:spPr>
        <a:xfrm>
          <a:off x="19494500" y="99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148442</xdr:rowOff>
    </xdr:from>
    <xdr:ext cx="469744" cy="259045"/>
    <xdr:sp macro="" textlink="">
      <xdr:nvSpPr>
        <xdr:cNvPr id="816" name="テキスト ボックス 815"/>
        <xdr:cNvSpPr txBox="1"/>
      </xdr:nvSpPr>
      <xdr:spPr>
        <a:xfrm>
          <a:off x="19310428" y="100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58839</xdr:rowOff>
    </xdr:from>
    <xdr:to>
      <xdr:col>98</xdr:col>
      <xdr:colOff>38100</xdr:colOff>
      <xdr:row>58</xdr:row>
      <xdr:rowOff>160439</xdr:rowOff>
    </xdr:to>
    <xdr:sp macro="" textlink="">
      <xdr:nvSpPr>
        <xdr:cNvPr id="817" name="楕円 816"/>
        <xdr:cNvSpPr/>
      </xdr:nvSpPr>
      <xdr:spPr>
        <a:xfrm>
          <a:off x="18605500" y="1000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151566</xdr:rowOff>
    </xdr:from>
    <xdr:ext cx="469744" cy="259045"/>
    <xdr:sp macro="" textlink="">
      <xdr:nvSpPr>
        <xdr:cNvPr id="818" name="テキスト ボックス 817"/>
        <xdr:cNvSpPr txBox="1"/>
      </xdr:nvSpPr>
      <xdr:spPr>
        <a:xfrm>
          <a:off x="18421428" y="1009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62956</xdr:rowOff>
    </xdr:from>
    <xdr:to>
      <xdr:col>116</xdr:col>
      <xdr:colOff>63500</xdr:colOff>
      <xdr:row>72</xdr:row>
      <xdr:rowOff>123404</xdr:rowOff>
    </xdr:to>
    <xdr:cxnSp macro="">
      <xdr:nvCxnSpPr>
        <xdr:cNvPr id="850" name="直線コネクタ 849"/>
        <xdr:cNvCxnSpPr/>
      </xdr:nvCxnSpPr>
      <xdr:spPr>
        <a:xfrm flipV="1">
          <a:off x="21323300" y="12407356"/>
          <a:ext cx="838200" cy="6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73891</xdr:rowOff>
    </xdr:from>
    <xdr:ext cx="534377" cy="259045"/>
    <xdr:sp macro="" textlink="">
      <xdr:nvSpPr>
        <xdr:cNvPr id="851" name="繰出金平均値テキスト"/>
        <xdr:cNvSpPr txBox="1"/>
      </xdr:nvSpPr>
      <xdr:spPr>
        <a:xfrm>
          <a:off x="22212300" y="12761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123404</xdr:rowOff>
    </xdr:from>
    <xdr:to>
      <xdr:col>111</xdr:col>
      <xdr:colOff>177800</xdr:colOff>
      <xdr:row>72</xdr:row>
      <xdr:rowOff>146166</xdr:rowOff>
    </xdr:to>
    <xdr:cxnSp macro="">
      <xdr:nvCxnSpPr>
        <xdr:cNvPr id="853" name="直線コネクタ 852"/>
        <xdr:cNvCxnSpPr/>
      </xdr:nvCxnSpPr>
      <xdr:spPr>
        <a:xfrm flipV="1">
          <a:off x="20434300" y="12467804"/>
          <a:ext cx="889000" cy="2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706</xdr:rowOff>
    </xdr:from>
    <xdr:ext cx="534377" cy="259045"/>
    <xdr:sp macro="" textlink="">
      <xdr:nvSpPr>
        <xdr:cNvPr id="855" name="テキスト ボックス 854"/>
        <xdr:cNvSpPr txBox="1"/>
      </xdr:nvSpPr>
      <xdr:spPr>
        <a:xfrm>
          <a:off x="21056111" y="1268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140680</xdr:rowOff>
    </xdr:from>
    <xdr:to>
      <xdr:col>107</xdr:col>
      <xdr:colOff>50800</xdr:colOff>
      <xdr:row>72</xdr:row>
      <xdr:rowOff>146166</xdr:rowOff>
    </xdr:to>
    <xdr:cxnSp macro="">
      <xdr:nvCxnSpPr>
        <xdr:cNvPr id="856" name="直線コネクタ 855"/>
        <xdr:cNvCxnSpPr/>
      </xdr:nvCxnSpPr>
      <xdr:spPr>
        <a:xfrm>
          <a:off x="19545300" y="12142180"/>
          <a:ext cx="889000" cy="34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129147</xdr:rowOff>
    </xdr:from>
    <xdr:ext cx="534377" cy="259045"/>
    <xdr:sp macro="" textlink="">
      <xdr:nvSpPr>
        <xdr:cNvPr id="858" name="テキスト ボックス 857"/>
        <xdr:cNvSpPr txBox="1"/>
      </xdr:nvSpPr>
      <xdr:spPr>
        <a:xfrm>
          <a:off x="20167111" y="1264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140680</xdr:rowOff>
    </xdr:from>
    <xdr:to>
      <xdr:col>102</xdr:col>
      <xdr:colOff>114300</xdr:colOff>
      <xdr:row>71</xdr:row>
      <xdr:rowOff>27784</xdr:rowOff>
    </xdr:to>
    <xdr:cxnSp macro="">
      <xdr:nvCxnSpPr>
        <xdr:cNvPr id="859" name="直線コネクタ 858"/>
        <xdr:cNvCxnSpPr/>
      </xdr:nvCxnSpPr>
      <xdr:spPr>
        <a:xfrm flipV="1">
          <a:off x="18656300" y="12142180"/>
          <a:ext cx="889000" cy="5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118436</xdr:rowOff>
    </xdr:from>
    <xdr:ext cx="534377" cy="259045"/>
    <xdr:sp macro="" textlink="">
      <xdr:nvSpPr>
        <xdr:cNvPr id="861" name="テキスト ボックス 860"/>
        <xdr:cNvSpPr txBox="1"/>
      </xdr:nvSpPr>
      <xdr:spPr>
        <a:xfrm>
          <a:off x="19278111" y="1263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94335</xdr:rowOff>
    </xdr:from>
    <xdr:ext cx="534377" cy="259045"/>
    <xdr:sp macro="" textlink="">
      <xdr:nvSpPr>
        <xdr:cNvPr id="863" name="テキスト ボックス 862"/>
        <xdr:cNvSpPr txBox="1"/>
      </xdr:nvSpPr>
      <xdr:spPr>
        <a:xfrm>
          <a:off x="18389111" y="1261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12156</xdr:rowOff>
    </xdr:from>
    <xdr:to>
      <xdr:col>116</xdr:col>
      <xdr:colOff>114300</xdr:colOff>
      <xdr:row>72</xdr:row>
      <xdr:rowOff>113756</xdr:rowOff>
    </xdr:to>
    <xdr:sp macro="" textlink="">
      <xdr:nvSpPr>
        <xdr:cNvPr id="869" name="楕円 868"/>
        <xdr:cNvSpPr/>
      </xdr:nvSpPr>
      <xdr:spPr>
        <a:xfrm>
          <a:off x="22110700" y="1235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35033</xdr:rowOff>
    </xdr:from>
    <xdr:ext cx="534377" cy="259045"/>
    <xdr:sp macro="" textlink="">
      <xdr:nvSpPr>
        <xdr:cNvPr id="870" name="繰出金該当値テキスト"/>
        <xdr:cNvSpPr txBox="1"/>
      </xdr:nvSpPr>
      <xdr:spPr>
        <a:xfrm>
          <a:off x="22212300" y="1220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72604</xdr:rowOff>
    </xdr:from>
    <xdr:to>
      <xdr:col>112</xdr:col>
      <xdr:colOff>38100</xdr:colOff>
      <xdr:row>73</xdr:row>
      <xdr:rowOff>2754</xdr:rowOff>
    </xdr:to>
    <xdr:sp macro="" textlink="">
      <xdr:nvSpPr>
        <xdr:cNvPr id="871" name="楕円 870"/>
        <xdr:cNvSpPr/>
      </xdr:nvSpPr>
      <xdr:spPr>
        <a:xfrm>
          <a:off x="21272500" y="1241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19281</xdr:rowOff>
    </xdr:from>
    <xdr:ext cx="534377" cy="259045"/>
    <xdr:sp macro="" textlink="">
      <xdr:nvSpPr>
        <xdr:cNvPr id="872" name="テキスト ボックス 871"/>
        <xdr:cNvSpPr txBox="1"/>
      </xdr:nvSpPr>
      <xdr:spPr>
        <a:xfrm>
          <a:off x="21056111" y="1219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95366</xdr:rowOff>
    </xdr:from>
    <xdr:to>
      <xdr:col>107</xdr:col>
      <xdr:colOff>101600</xdr:colOff>
      <xdr:row>73</xdr:row>
      <xdr:rowOff>25516</xdr:rowOff>
    </xdr:to>
    <xdr:sp macro="" textlink="">
      <xdr:nvSpPr>
        <xdr:cNvPr id="873" name="楕円 872"/>
        <xdr:cNvSpPr/>
      </xdr:nvSpPr>
      <xdr:spPr>
        <a:xfrm>
          <a:off x="20383500" y="1243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42043</xdr:rowOff>
    </xdr:from>
    <xdr:ext cx="534377" cy="259045"/>
    <xdr:sp macro="" textlink="">
      <xdr:nvSpPr>
        <xdr:cNvPr id="874" name="テキスト ボックス 873"/>
        <xdr:cNvSpPr txBox="1"/>
      </xdr:nvSpPr>
      <xdr:spPr>
        <a:xfrm>
          <a:off x="20167111" y="1221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89880</xdr:rowOff>
    </xdr:from>
    <xdr:to>
      <xdr:col>102</xdr:col>
      <xdr:colOff>165100</xdr:colOff>
      <xdr:row>71</xdr:row>
      <xdr:rowOff>20030</xdr:rowOff>
    </xdr:to>
    <xdr:sp macro="" textlink="">
      <xdr:nvSpPr>
        <xdr:cNvPr id="875" name="楕円 874"/>
        <xdr:cNvSpPr/>
      </xdr:nvSpPr>
      <xdr:spPr>
        <a:xfrm>
          <a:off x="19494500" y="120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36557</xdr:rowOff>
    </xdr:from>
    <xdr:ext cx="534377" cy="259045"/>
    <xdr:sp macro="" textlink="">
      <xdr:nvSpPr>
        <xdr:cNvPr id="876" name="テキスト ボックス 875"/>
        <xdr:cNvSpPr txBox="1"/>
      </xdr:nvSpPr>
      <xdr:spPr>
        <a:xfrm>
          <a:off x="19278111" y="1186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148434</xdr:rowOff>
    </xdr:from>
    <xdr:to>
      <xdr:col>98</xdr:col>
      <xdr:colOff>38100</xdr:colOff>
      <xdr:row>71</xdr:row>
      <xdr:rowOff>78584</xdr:rowOff>
    </xdr:to>
    <xdr:sp macro="" textlink="">
      <xdr:nvSpPr>
        <xdr:cNvPr id="877" name="楕円 876"/>
        <xdr:cNvSpPr/>
      </xdr:nvSpPr>
      <xdr:spPr>
        <a:xfrm>
          <a:off x="18605500" y="1214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95111</xdr:rowOff>
    </xdr:from>
    <xdr:ext cx="534377" cy="259045"/>
    <xdr:sp macro="" textlink="">
      <xdr:nvSpPr>
        <xdr:cNvPr id="878" name="テキスト ボックス 877"/>
        <xdr:cNvSpPr txBox="1"/>
      </xdr:nvSpPr>
      <xdr:spPr>
        <a:xfrm>
          <a:off x="18389111" y="1192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５５３，１３５円となっており、前年度に比べ５９，２３０円の増となっている。主な構成項目である人件費は、会計年度任用職員制度が開始したことにより住民一人当たり８５，８２８円と前年度より８，３６５円の増となっている。定員適正化計画を進めてきた結果、ピークであった平成１８年度に比べ減少してはいるものの、依然類似団体と比べて高い水準にある。物件費は住民一人当たり５４，６５７円で、会計年度任用職員制度導入で賃金が廃止となったことから前年度より３，８９９円の減、類似団体と比べて１１，２２２円低い状況である。維持補修費は住民一人当たり３，２９５円で、類似団体と比較して一人当たりのコストは低い状況である。扶助費は住民一人当たり８８，９１０円で、前年度に比べ６６９円の増となっている。要因として、幼児教育・保育の無償化等に伴う施設型給付費などの増に加え、障がい福祉サービス事業費、障がい児通所扶助費などが継続的に増加したためである。補助費等は住民一人当たり１３９，９６６円と前年度より１０７，８４６円の大幅増となっている。これは、新型コロナウイルス感染症対策経費として特別定額給付金を支給したことなどに伴うものである。普通建設事業費のうち更新整備については、住民一人当たり３８，９２７円で前年度より６９，９２７円の減となり、類似団体平均とほぼ同水準となっている。これは、新庁舎建設事業等の新市建設計画に基づく大型建設事業が令和元年度で完成したことによる。公債費は住民一人当たり６５，５２３円で前年度より９，４５８円の増、類似団体平均より２５，８１８円高い状況にある。これは、合併特例債の元利償還金が増となったためで、今後も高水準での推移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85,450
84,485
421.24
50,799,930
47,265,350
3,223,164
24,483,751
60,797,086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47803</xdr:rowOff>
    </xdr:from>
    <xdr:to>
      <xdr:col>24</xdr:col>
      <xdr:colOff>63500</xdr:colOff>
      <xdr:row>36</xdr:row>
      <xdr:rowOff>116383</xdr:rowOff>
    </xdr:to>
    <xdr:cxnSp macro="">
      <xdr:nvCxnSpPr>
        <xdr:cNvPr id="59" name="直線コネクタ 58"/>
        <xdr:cNvCxnSpPr/>
      </xdr:nvCxnSpPr>
      <xdr:spPr>
        <a:xfrm>
          <a:off x="3797300" y="6220003"/>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47803</xdr:rowOff>
    </xdr:from>
    <xdr:to>
      <xdr:col>19</xdr:col>
      <xdr:colOff>177800</xdr:colOff>
      <xdr:row>36</xdr:row>
      <xdr:rowOff>62890</xdr:rowOff>
    </xdr:to>
    <xdr:cxnSp macro="">
      <xdr:nvCxnSpPr>
        <xdr:cNvPr id="62" name="直線コネクタ 61"/>
        <xdr:cNvCxnSpPr/>
      </xdr:nvCxnSpPr>
      <xdr:spPr>
        <a:xfrm flipV="1">
          <a:off x="2908300" y="6220003"/>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62890</xdr:rowOff>
    </xdr:from>
    <xdr:to>
      <xdr:col>15</xdr:col>
      <xdr:colOff>50800</xdr:colOff>
      <xdr:row>36</xdr:row>
      <xdr:rowOff>119583</xdr:rowOff>
    </xdr:to>
    <xdr:cxnSp macro="">
      <xdr:nvCxnSpPr>
        <xdr:cNvPr id="65" name="直線コネクタ 64"/>
        <xdr:cNvCxnSpPr/>
      </xdr:nvCxnSpPr>
      <xdr:spPr>
        <a:xfrm flipV="1">
          <a:off x="2019300" y="6235090"/>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119583</xdr:rowOff>
    </xdr:from>
    <xdr:to>
      <xdr:col>10</xdr:col>
      <xdr:colOff>114300</xdr:colOff>
      <xdr:row>36</xdr:row>
      <xdr:rowOff>153416</xdr:rowOff>
    </xdr:to>
    <xdr:cxnSp macro="">
      <xdr:nvCxnSpPr>
        <xdr:cNvPr id="68" name="直線コネクタ 67"/>
        <xdr:cNvCxnSpPr/>
      </xdr:nvCxnSpPr>
      <xdr:spPr>
        <a:xfrm flipV="1">
          <a:off x="1130300" y="6291783"/>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65583</xdr:rowOff>
    </xdr:from>
    <xdr:to>
      <xdr:col>24</xdr:col>
      <xdr:colOff>114300</xdr:colOff>
      <xdr:row>36</xdr:row>
      <xdr:rowOff>167183</xdr:rowOff>
    </xdr:to>
    <xdr:sp macro="" textlink="">
      <xdr:nvSpPr>
        <xdr:cNvPr id="78" name="楕円 77"/>
        <xdr:cNvSpPr/>
      </xdr:nvSpPr>
      <xdr:spPr>
        <a:xfrm>
          <a:off x="4584700" y="62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44010</xdr:rowOff>
    </xdr:from>
    <xdr:ext cx="469744" cy="259045"/>
    <xdr:sp macro="" textlink="">
      <xdr:nvSpPr>
        <xdr:cNvPr id="79" name="議会費該当値テキスト"/>
        <xdr:cNvSpPr txBox="1"/>
      </xdr:nvSpPr>
      <xdr:spPr>
        <a:xfrm>
          <a:off x="4686300" y="621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168453</xdr:rowOff>
    </xdr:from>
    <xdr:to>
      <xdr:col>20</xdr:col>
      <xdr:colOff>38100</xdr:colOff>
      <xdr:row>36</xdr:row>
      <xdr:rowOff>98603</xdr:rowOff>
    </xdr:to>
    <xdr:sp macro="" textlink="">
      <xdr:nvSpPr>
        <xdr:cNvPr id="80" name="楕円 79"/>
        <xdr:cNvSpPr/>
      </xdr:nvSpPr>
      <xdr:spPr>
        <a:xfrm>
          <a:off x="3746500" y="61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89730</xdr:rowOff>
    </xdr:from>
    <xdr:ext cx="469744" cy="259045"/>
    <xdr:sp macro="" textlink="">
      <xdr:nvSpPr>
        <xdr:cNvPr id="81" name="テキスト ボックス 80"/>
        <xdr:cNvSpPr txBox="1"/>
      </xdr:nvSpPr>
      <xdr:spPr>
        <a:xfrm>
          <a:off x="3562428" y="626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12090</xdr:rowOff>
    </xdr:from>
    <xdr:to>
      <xdr:col>15</xdr:col>
      <xdr:colOff>101600</xdr:colOff>
      <xdr:row>36</xdr:row>
      <xdr:rowOff>113690</xdr:rowOff>
    </xdr:to>
    <xdr:sp macro="" textlink="">
      <xdr:nvSpPr>
        <xdr:cNvPr id="82" name="楕円 81"/>
        <xdr:cNvSpPr/>
      </xdr:nvSpPr>
      <xdr:spPr>
        <a:xfrm>
          <a:off x="2857500" y="61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104817</xdr:rowOff>
    </xdr:from>
    <xdr:ext cx="469744" cy="259045"/>
    <xdr:sp macro="" textlink="">
      <xdr:nvSpPr>
        <xdr:cNvPr id="83" name="テキスト ボックス 82"/>
        <xdr:cNvSpPr txBox="1"/>
      </xdr:nvSpPr>
      <xdr:spPr>
        <a:xfrm>
          <a:off x="2673428" y="627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68783</xdr:rowOff>
    </xdr:from>
    <xdr:to>
      <xdr:col>10</xdr:col>
      <xdr:colOff>165100</xdr:colOff>
      <xdr:row>36</xdr:row>
      <xdr:rowOff>170383</xdr:rowOff>
    </xdr:to>
    <xdr:sp macro="" textlink="">
      <xdr:nvSpPr>
        <xdr:cNvPr id="84" name="楕円 83"/>
        <xdr:cNvSpPr/>
      </xdr:nvSpPr>
      <xdr:spPr>
        <a:xfrm>
          <a:off x="1968500" y="62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161510</xdr:rowOff>
    </xdr:from>
    <xdr:ext cx="469744" cy="259045"/>
    <xdr:sp macro="" textlink="">
      <xdr:nvSpPr>
        <xdr:cNvPr id="85" name="テキスト ボックス 84"/>
        <xdr:cNvSpPr txBox="1"/>
      </xdr:nvSpPr>
      <xdr:spPr>
        <a:xfrm>
          <a:off x="1784428" y="6333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102616</xdr:rowOff>
    </xdr:from>
    <xdr:to>
      <xdr:col>6</xdr:col>
      <xdr:colOff>38100</xdr:colOff>
      <xdr:row>37</xdr:row>
      <xdr:rowOff>32766</xdr:rowOff>
    </xdr:to>
    <xdr:sp macro="" textlink="">
      <xdr:nvSpPr>
        <xdr:cNvPr id="86" name="楕円 85"/>
        <xdr:cNvSpPr/>
      </xdr:nvSpPr>
      <xdr:spPr>
        <a:xfrm>
          <a:off x="1079500" y="62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23893</xdr:rowOff>
    </xdr:from>
    <xdr:ext cx="469744" cy="259045"/>
    <xdr:sp macro="" textlink="">
      <xdr:nvSpPr>
        <xdr:cNvPr id="87" name="テキスト ボックス 86"/>
        <xdr:cNvSpPr txBox="1"/>
      </xdr:nvSpPr>
      <xdr:spPr>
        <a:xfrm>
          <a:off x="895428" y="636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22809</xdr:rowOff>
    </xdr:from>
    <xdr:to>
      <xdr:col>24</xdr:col>
      <xdr:colOff>63500</xdr:colOff>
      <xdr:row>57</xdr:row>
      <xdr:rowOff>36232</xdr:rowOff>
    </xdr:to>
    <xdr:cxnSp macro="">
      <xdr:nvCxnSpPr>
        <xdr:cNvPr id="116" name="直線コネクタ 115"/>
        <xdr:cNvCxnSpPr/>
      </xdr:nvCxnSpPr>
      <xdr:spPr>
        <a:xfrm flipV="1">
          <a:off x="3797300" y="9624009"/>
          <a:ext cx="838200" cy="18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36232</xdr:rowOff>
    </xdr:from>
    <xdr:to>
      <xdr:col>19</xdr:col>
      <xdr:colOff>177800</xdr:colOff>
      <xdr:row>57</xdr:row>
      <xdr:rowOff>123950</xdr:rowOff>
    </xdr:to>
    <xdr:cxnSp macro="">
      <xdr:nvCxnSpPr>
        <xdr:cNvPr id="119" name="直線コネクタ 118"/>
        <xdr:cNvCxnSpPr/>
      </xdr:nvCxnSpPr>
      <xdr:spPr>
        <a:xfrm flipV="1">
          <a:off x="2908300" y="9808882"/>
          <a:ext cx="889000" cy="8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23954</xdr:rowOff>
    </xdr:from>
    <xdr:ext cx="534377" cy="259045"/>
    <xdr:sp macro="" textlink="">
      <xdr:nvSpPr>
        <xdr:cNvPr id="121" name="テキスト ボックス 120"/>
        <xdr:cNvSpPr txBox="1"/>
      </xdr:nvSpPr>
      <xdr:spPr>
        <a:xfrm>
          <a:off x="3530111" y="996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123950</xdr:rowOff>
    </xdr:from>
    <xdr:to>
      <xdr:col>15</xdr:col>
      <xdr:colOff>50800</xdr:colOff>
      <xdr:row>58</xdr:row>
      <xdr:rowOff>26856</xdr:rowOff>
    </xdr:to>
    <xdr:cxnSp macro="">
      <xdr:nvCxnSpPr>
        <xdr:cNvPr id="122" name="直線コネクタ 121"/>
        <xdr:cNvCxnSpPr/>
      </xdr:nvCxnSpPr>
      <xdr:spPr>
        <a:xfrm flipV="1">
          <a:off x="2019300" y="9896600"/>
          <a:ext cx="889000" cy="7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29280</xdr:rowOff>
    </xdr:from>
    <xdr:ext cx="534377" cy="259045"/>
    <xdr:sp macro="" textlink="">
      <xdr:nvSpPr>
        <xdr:cNvPr id="124" name="テキスト ボックス 123"/>
        <xdr:cNvSpPr txBox="1"/>
      </xdr:nvSpPr>
      <xdr:spPr>
        <a:xfrm>
          <a:off x="2641111" y="997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51041</xdr:rowOff>
    </xdr:from>
    <xdr:to>
      <xdr:col>10</xdr:col>
      <xdr:colOff>114300</xdr:colOff>
      <xdr:row>58</xdr:row>
      <xdr:rowOff>26856</xdr:rowOff>
    </xdr:to>
    <xdr:cxnSp macro="">
      <xdr:nvCxnSpPr>
        <xdr:cNvPr id="125" name="直線コネクタ 124"/>
        <xdr:cNvCxnSpPr/>
      </xdr:nvCxnSpPr>
      <xdr:spPr>
        <a:xfrm>
          <a:off x="1130300" y="9823691"/>
          <a:ext cx="889000" cy="14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28012</xdr:rowOff>
    </xdr:from>
    <xdr:ext cx="534377" cy="259045"/>
    <xdr:sp macro="" textlink="">
      <xdr:nvSpPr>
        <xdr:cNvPr id="129" name="テキスト ボックス 128"/>
        <xdr:cNvSpPr txBox="1"/>
      </xdr:nvSpPr>
      <xdr:spPr>
        <a:xfrm>
          <a:off x="863111" y="997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143459</xdr:rowOff>
    </xdr:from>
    <xdr:to>
      <xdr:col>24</xdr:col>
      <xdr:colOff>114300</xdr:colOff>
      <xdr:row>56</xdr:row>
      <xdr:rowOff>73609</xdr:rowOff>
    </xdr:to>
    <xdr:sp macro="" textlink="">
      <xdr:nvSpPr>
        <xdr:cNvPr id="135" name="楕円 134"/>
        <xdr:cNvSpPr/>
      </xdr:nvSpPr>
      <xdr:spPr>
        <a:xfrm>
          <a:off x="4584700" y="957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58386</xdr:rowOff>
    </xdr:from>
    <xdr:ext cx="599010" cy="259045"/>
    <xdr:sp macro="" textlink="">
      <xdr:nvSpPr>
        <xdr:cNvPr id="136" name="総務費該当値テキスト"/>
        <xdr:cNvSpPr txBox="1"/>
      </xdr:nvSpPr>
      <xdr:spPr>
        <a:xfrm>
          <a:off x="4686300" y="948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156882</xdr:rowOff>
    </xdr:from>
    <xdr:to>
      <xdr:col>20</xdr:col>
      <xdr:colOff>38100</xdr:colOff>
      <xdr:row>57</xdr:row>
      <xdr:rowOff>87032</xdr:rowOff>
    </xdr:to>
    <xdr:sp macro="" textlink="">
      <xdr:nvSpPr>
        <xdr:cNvPr id="137" name="楕円 136"/>
        <xdr:cNvSpPr/>
      </xdr:nvSpPr>
      <xdr:spPr>
        <a:xfrm>
          <a:off x="3746500" y="975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103559</xdr:rowOff>
    </xdr:from>
    <xdr:ext cx="534377" cy="259045"/>
    <xdr:sp macro="" textlink="">
      <xdr:nvSpPr>
        <xdr:cNvPr id="138" name="テキスト ボックス 137"/>
        <xdr:cNvSpPr txBox="1"/>
      </xdr:nvSpPr>
      <xdr:spPr>
        <a:xfrm>
          <a:off x="3530111" y="953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73150</xdr:rowOff>
    </xdr:from>
    <xdr:to>
      <xdr:col>15</xdr:col>
      <xdr:colOff>101600</xdr:colOff>
      <xdr:row>58</xdr:row>
      <xdr:rowOff>3300</xdr:rowOff>
    </xdr:to>
    <xdr:sp macro="" textlink="">
      <xdr:nvSpPr>
        <xdr:cNvPr id="139" name="楕円 138"/>
        <xdr:cNvSpPr/>
      </xdr:nvSpPr>
      <xdr:spPr>
        <a:xfrm>
          <a:off x="2857500" y="9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19827</xdr:rowOff>
    </xdr:from>
    <xdr:ext cx="534377" cy="259045"/>
    <xdr:sp macro="" textlink="">
      <xdr:nvSpPr>
        <xdr:cNvPr id="140" name="テキスト ボックス 139"/>
        <xdr:cNvSpPr txBox="1"/>
      </xdr:nvSpPr>
      <xdr:spPr>
        <a:xfrm>
          <a:off x="2641111" y="962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147506</xdr:rowOff>
    </xdr:from>
    <xdr:to>
      <xdr:col>10</xdr:col>
      <xdr:colOff>165100</xdr:colOff>
      <xdr:row>58</xdr:row>
      <xdr:rowOff>77656</xdr:rowOff>
    </xdr:to>
    <xdr:sp macro="" textlink="">
      <xdr:nvSpPr>
        <xdr:cNvPr id="141" name="楕円 140"/>
        <xdr:cNvSpPr/>
      </xdr:nvSpPr>
      <xdr:spPr>
        <a:xfrm>
          <a:off x="1968500" y="992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68783</xdr:rowOff>
    </xdr:from>
    <xdr:ext cx="534377" cy="259045"/>
    <xdr:sp macro="" textlink="">
      <xdr:nvSpPr>
        <xdr:cNvPr id="142" name="テキスト ボックス 141"/>
        <xdr:cNvSpPr txBox="1"/>
      </xdr:nvSpPr>
      <xdr:spPr>
        <a:xfrm>
          <a:off x="1752111" y="1001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241</xdr:rowOff>
    </xdr:from>
    <xdr:to>
      <xdr:col>6</xdr:col>
      <xdr:colOff>38100</xdr:colOff>
      <xdr:row>57</xdr:row>
      <xdr:rowOff>101841</xdr:rowOff>
    </xdr:to>
    <xdr:sp macro="" textlink="">
      <xdr:nvSpPr>
        <xdr:cNvPr id="143" name="楕円 142"/>
        <xdr:cNvSpPr/>
      </xdr:nvSpPr>
      <xdr:spPr>
        <a:xfrm>
          <a:off x="1079500" y="977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118368</xdr:rowOff>
    </xdr:from>
    <xdr:ext cx="534377" cy="259045"/>
    <xdr:sp macro="" textlink="">
      <xdr:nvSpPr>
        <xdr:cNvPr id="144" name="テキスト ボックス 143"/>
        <xdr:cNvSpPr txBox="1"/>
      </xdr:nvSpPr>
      <xdr:spPr>
        <a:xfrm>
          <a:off x="863111" y="954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69694</xdr:rowOff>
    </xdr:from>
    <xdr:to>
      <xdr:col>24</xdr:col>
      <xdr:colOff>63500</xdr:colOff>
      <xdr:row>74</xdr:row>
      <xdr:rowOff>139482</xdr:rowOff>
    </xdr:to>
    <xdr:cxnSp macro="">
      <xdr:nvCxnSpPr>
        <xdr:cNvPr id="176" name="直線コネクタ 175"/>
        <xdr:cNvCxnSpPr/>
      </xdr:nvCxnSpPr>
      <xdr:spPr>
        <a:xfrm flipV="1">
          <a:off x="3797300" y="12756994"/>
          <a:ext cx="838200" cy="6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55277</xdr:rowOff>
    </xdr:from>
    <xdr:ext cx="599010" cy="259045"/>
    <xdr:sp macro="" textlink="">
      <xdr:nvSpPr>
        <xdr:cNvPr id="177" name="民生費平均値テキスト"/>
        <xdr:cNvSpPr txBox="1"/>
      </xdr:nvSpPr>
      <xdr:spPr>
        <a:xfrm>
          <a:off x="4686300" y="12914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139482</xdr:rowOff>
    </xdr:from>
    <xdr:to>
      <xdr:col>19</xdr:col>
      <xdr:colOff>177800</xdr:colOff>
      <xdr:row>75</xdr:row>
      <xdr:rowOff>43612</xdr:rowOff>
    </xdr:to>
    <xdr:cxnSp macro="">
      <xdr:nvCxnSpPr>
        <xdr:cNvPr id="179" name="直線コネクタ 178"/>
        <xdr:cNvCxnSpPr/>
      </xdr:nvCxnSpPr>
      <xdr:spPr>
        <a:xfrm flipV="1">
          <a:off x="2908300" y="12826782"/>
          <a:ext cx="889000" cy="7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56616</xdr:rowOff>
    </xdr:from>
    <xdr:ext cx="599010" cy="259045"/>
    <xdr:sp macro="" textlink="">
      <xdr:nvSpPr>
        <xdr:cNvPr id="181" name="テキスト ボックス 180"/>
        <xdr:cNvSpPr txBox="1"/>
      </xdr:nvSpPr>
      <xdr:spPr>
        <a:xfrm>
          <a:off x="3497795" y="1308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43612</xdr:rowOff>
    </xdr:from>
    <xdr:to>
      <xdr:col>15</xdr:col>
      <xdr:colOff>50800</xdr:colOff>
      <xdr:row>75</xdr:row>
      <xdr:rowOff>56969</xdr:rowOff>
    </xdr:to>
    <xdr:cxnSp macro="">
      <xdr:nvCxnSpPr>
        <xdr:cNvPr id="182" name="直線コネクタ 181"/>
        <xdr:cNvCxnSpPr/>
      </xdr:nvCxnSpPr>
      <xdr:spPr>
        <a:xfrm flipV="1">
          <a:off x="2019300" y="12902362"/>
          <a:ext cx="8890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117423</xdr:rowOff>
    </xdr:from>
    <xdr:ext cx="599010" cy="259045"/>
    <xdr:sp macro="" textlink="">
      <xdr:nvSpPr>
        <xdr:cNvPr id="184" name="テキスト ボックス 183"/>
        <xdr:cNvSpPr txBox="1"/>
      </xdr:nvSpPr>
      <xdr:spPr>
        <a:xfrm>
          <a:off x="2608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116655</xdr:rowOff>
    </xdr:from>
    <xdr:to>
      <xdr:col>10</xdr:col>
      <xdr:colOff>114300</xdr:colOff>
      <xdr:row>75</xdr:row>
      <xdr:rowOff>56969</xdr:rowOff>
    </xdr:to>
    <xdr:cxnSp macro="">
      <xdr:nvCxnSpPr>
        <xdr:cNvPr id="185" name="直線コネクタ 184"/>
        <xdr:cNvCxnSpPr/>
      </xdr:nvCxnSpPr>
      <xdr:spPr>
        <a:xfrm>
          <a:off x="1130300" y="12803955"/>
          <a:ext cx="889000" cy="11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95173</xdr:rowOff>
    </xdr:from>
    <xdr:ext cx="599010" cy="259045"/>
    <xdr:sp macro="" textlink="">
      <xdr:nvSpPr>
        <xdr:cNvPr id="187" name="テキスト ボックス 186"/>
        <xdr:cNvSpPr txBox="1"/>
      </xdr:nvSpPr>
      <xdr:spPr>
        <a:xfrm>
          <a:off x="1719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41854</xdr:rowOff>
    </xdr:from>
    <xdr:ext cx="599010" cy="259045"/>
    <xdr:sp macro="" textlink="">
      <xdr:nvSpPr>
        <xdr:cNvPr id="189" name="テキスト ボックス 188"/>
        <xdr:cNvSpPr txBox="1"/>
      </xdr:nvSpPr>
      <xdr:spPr>
        <a:xfrm>
          <a:off x="830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18894</xdr:rowOff>
    </xdr:from>
    <xdr:to>
      <xdr:col>24</xdr:col>
      <xdr:colOff>114300</xdr:colOff>
      <xdr:row>74</xdr:row>
      <xdr:rowOff>120494</xdr:rowOff>
    </xdr:to>
    <xdr:sp macro="" textlink="">
      <xdr:nvSpPr>
        <xdr:cNvPr id="195" name="楕円 194"/>
        <xdr:cNvSpPr/>
      </xdr:nvSpPr>
      <xdr:spPr>
        <a:xfrm>
          <a:off x="4584700" y="1270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41771</xdr:rowOff>
    </xdr:from>
    <xdr:ext cx="599010" cy="259045"/>
    <xdr:sp macro="" textlink="">
      <xdr:nvSpPr>
        <xdr:cNvPr id="196" name="民生費該当値テキスト"/>
        <xdr:cNvSpPr txBox="1"/>
      </xdr:nvSpPr>
      <xdr:spPr>
        <a:xfrm>
          <a:off x="4686300" y="1255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88682</xdr:rowOff>
    </xdr:from>
    <xdr:to>
      <xdr:col>20</xdr:col>
      <xdr:colOff>38100</xdr:colOff>
      <xdr:row>75</xdr:row>
      <xdr:rowOff>18832</xdr:rowOff>
    </xdr:to>
    <xdr:sp macro="" textlink="">
      <xdr:nvSpPr>
        <xdr:cNvPr id="197" name="楕円 196"/>
        <xdr:cNvSpPr/>
      </xdr:nvSpPr>
      <xdr:spPr>
        <a:xfrm>
          <a:off x="3746500" y="1277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35359</xdr:rowOff>
    </xdr:from>
    <xdr:ext cx="599010" cy="259045"/>
    <xdr:sp macro="" textlink="">
      <xdr:nvSpPr>
        <xdr:cNvPr id="198" name="テキスト ボックス 197"/>
        <xdr:cNvSpPr txBox="1"/>
      </xdr:nvSpPr>
      <xdr:spPr>
        <a:xfrm>
          <a:off x="3497795" y="12551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164262</xdr:rowOff>
    </xdr:from>
    <xdr:to>
      <xdr:col>15</xdr:col>
      <xdr:colOff>101600</xdr:colOff>
      <xdr:row>75</xdr:row>
      <xdr:rowOff>94412</xdr:rowOff>
    </xdr:to>
    <xdr:sp macro="" textlink="">
      <xdr:nvSpPr>
        <xdr:cNvPr id="199" name="楕円 198"/>
        <xdr:cNvSpPr/>
      </xdr:nvSpPr>
      <xdr:spPr>
        <a:xfrm>
          <a:off x="2857500" y="1285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110939</xdr:rowOff>
    </xdr:from>
    <xdr:ext cx="599010" cy="259045"/>
    <xdr:sp macro="" textlink="">
      <xdr:nvSpPr>
        <xdr:cNvPr id="200" name="テキスト ボックス 199"/>
        <xdr:cNvSpPr txBox="1"/>
      </xdr:nvSpPr>
      <xdr:spPr>
        <a:xfrm>
          <a:off x="2608795" y="12626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6169</xdr:rowOff>
    </xdr:from>
    <xdr:to>
      <xdr:col>10</xdr:col>
      <xdr:colOff>165100</xdr:colOff>
      <xdr:row>75</xdr:row>
      <xdr:rowOff>107769</xdr:rowOff>
    </xdr:to>
    <xdr:sp macro="" textlink="">
      <xdr:nvSpPr>
        <xdr:cNvPr id="201" name="楕円 200"/>
        <xdr:cNvSpPr/>
      </xdr:nvSpPr>
      <xdr:spPr>
        <a:xfrm>
          <a:off x="1968500" y="1286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124296</xdr:rowOff>
    </xdr:from>
    <xdr:ext cx="599010" cy="259045"/>
    <xdr:sp macro="" textlink="">
      <xdr:nvSpPr>
        <xdr:cNvPr id="202" name="テキスト ボックス 201"/>
        <xdr:cNvSpPr txBox="1"/>
      </xdr:nvSpPr>
      <xdr:spPr>
        <a:xfrm>
          <a:off x="1719795" y="1264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65855</xdr:rowOff>
    </xdr:from>
    <xdr:to>
      <xdr:col>6</xdr:col>
      <xdr:colOff>38100</xdr:colOff>
      <xdr:row>74</xdr:row>
      <xdr:rowOff>167455</xdr:rowOff>
    </xdr:to>
    <xdr:sp macro="" textlink="">
      <xdr:nvSpPr>
        <xdr:cNvPr id="203" name="楕円 202"/>
        <xdr:cNvSpPr/>
      </xdr:nvSpPr>
      <xdr:spPr>
        <a:xfrm>
          <a:off x="1079500" y="1275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12532</xdr:rowOff>
    </xdr:from>
    <xdr:ext cx="599010" cy="259045"/>
    <xdr:sp macro="" textlink="">
      <xdr:nvSpPr>
        <xdr:cNvPr id="204" name="テキスト ボックス 203"/>
        <xdr:cNvSpPr txBox="1"/>
      </xdr:nvSpPr>
      <xdr:spPr>
        <a:xfrm>
          <a:off x="830795" y="12528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169700</xdr:rowOff>
    </xdr:from>
    <xdr:to>
      <xdr:col>24</xdr:col>
      <xdr:colOff>63500</xdr:colOff>
      <xdr:row>98</xdr:row>
      <xdr:rowOff>7996</xdr:rowOff>
    </xdr:to>
    <xdr:cxnSp macro="">
      <xdr:nvCxnSpPr>
        <xdr:cNvPr id="233" name="直線コネクタ 232"/>
        <xdr:cNvCxnSpPr/>
      </xdr:nvCxnSpPr>
      <xdr:spPr>
        <a:xfrm flipV="1">
          <a:off x="3797300" y="16800350"/>
          <a:ext cx="838200" cy="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2236</xdr:rowOff>
    </xdr:from>
    <xdr:to>
      <xdr:col>19</xdr:col>
      <xdr:colOff>177800</xdr:colOff>
      <xdr:row>98</xdr:row>
      <xdr:rowOff>7996</xdr:rowOff>
    </xdr:to>
    <xdr:cxnSp macro="">
      <xdr:nvCxnSpPr>
        <xdr:cNvPr id="236" name="直線コネクタ 235"/>
        <xdr:cNvCxnSpPr/>
      </xdr:nvCxnSpPr>
      <xdr:spPr>
        <a:xfrm>
          <a:off x="2908300" y="16804336"/>
          <a:ext cx="889000" cy="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414</xdr:rowOff>
    </xdr:from>
    <xdr:to>
      <xdr:col>15</xdr:col>
      <xdr:colOff>50800</xdr:colOff>
      <xdr:row>98</xdr:row>
      <xdr:rowOff>2236</xdr:rowOff>
    </xdr:to>
    <xdr:cxnSp macro="">
      <xdr:nvCxnSpPr>
        <xdr:cNvPr id="239" name="直線コネクタ 238"/>
        <xdr:cNvCxnSpPr/>
      </xdr:nvCxnSpPr>
      <xdr:spPr>
        <a:xfrm>
          <a:off x="2019300" y="16802514"/>
          <a:ext cx="889000" cy="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168405</xdr:rowOff>
    </xdr:from>
    <xdr:to>
      <xdr:col>10</xdr:col>
      <xdr:colOff>114300</xdr:colOff>
      <xdr:row>98</xdr:row>
      <xdr:rowOff>414</xdr:rowOff>
    </xdr:to>
    <xdr:cxnSp macro="">
      <xdr:nvCxnSpPr>
        <xdr:cNvPr id="242" name="直線コネクタ 241"/>
        <xdr:cNvCxnSpPr/>
      </xdr:nvCxnSpPr>
      <xdr:spPr>
        <a:xfrm>
          <a:off x="1130300" y="16799055"/>
          <a:ext cx="889000" cy="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118900</xdr:rowOff>
    </xdr:from>
    <xdr:to>
      <xdr:col>24</xdr:col>
      <xdr:colOff>114300</xdr:colOff>
      <xdr:row>98</xdr:row>
      <xdr:rowOff>49050</xdr:rowOff>
    </xdr:to>
    <xdr:sp macro="" textlink="">
      <xdr:nvSpPr>
        <xdr:cNvPr id="252" name="楕円 251"/>
        <xdr:cNvSpPr/>
      </xdr:nvSpPr>
      <xdr:spPr>
        <a:xfrm>
          <a:off x="4584700" y="1674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33827</xdr:rowOff>
    </xdr:from>
    <xdr:ext cx="534377" cy="259045"/>
    <xdr:sp macro="" textlink="">
      <xdr:nvSpPr>
        <xdr:cNvPr id="253" name="衛生費該当値テキスト"/>
        <xdr:cNvSpPr txBox="1"/>
      </xdr:nvSpPr>
      <xdr:spPr>
        <a:xfrm>
          <a:off x="4686300" y="1666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128646</xdr:rowOff>
    </xdr:from>
    <xdr:to>
      <xdr:col>20</xdr:col>
      <xdr:colOff>38100</xdr:colOff>
      <xdr:row>98</xdr:row>
      <xdr:rowOff>58796</xdr:rowOff>
    </xdr:to>
    <xdr:sp macro="" textlink="">
      <xdr:nvSpPr>
        <xdr:cNvPr id="254" name="楕円 253"/>
        <xdr:cNvSpPr/>
      </xdr:nvSpPr>
      <xdr:spPr>
        <a:xfrm>
          <a:off x="3746500" y="167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49923</xdr:rowOff>
    </xdr:from>
    <xdr:ext cx="534377" cy="259045"/>
    <xdr:sp macro="" textlink="">
      <xdr:nvSpPr>
        <xdr:cNvPr id="255" name="テキスト ボックス 254"/>
        <xdr:cNvSpPr txBox="1"/>
      </xdr:nvSpPr>
      <xdr:spPr>
        <a:xfrm>
          <a:off x="3530111" y="1685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122886</xdr:rowOff>
    </xdr:from>
    <xdr:to>
      <xdr:col>15</xdr:col>
      <xdr:colOff>101600</xdr:colOff>
      <xdr:row>98</xdr:row>
      <xdr:rowOff>53036</xdr:rowOff>
    </xdr:to>
    <xdr:sp macro="" textlink="">
      <xdr:nvSpPr>
        <xdr:cNvPr id="256" name="楕円 255"/>
        <xdr:cNvSpPr/>
      </xdr:nvSpPr>
      <xdr:spPr>
        <a:xfrm>
          <a:off x="2857500" y="1675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44163</xdr:rowOff>
    </xdr:from>
    <xdr:ext cx="534377" cy="259045"/>
    <xdr:sp macro="" textlink="">
      <xdr:nvSpPr>
        <xdr:cNvPr id="257" name="テキスト ボックス 256"/>
        <xdr:cNvSpPr txBox="1"/>
      </xdr:nvSpPr>
      <xdr:spPr>
        <a:xfrm>
          <a:off x="2641111" y="1684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121064</xdr:rowOff>
    </xdr:from>
    <xdr:to>
      <xdr:col>10</xdr:col>
      <xdr:colOff>165100</xdr:colOff>
      <xdr:row>98</xdr:row>
      <xdr:rowOff>51214</xdr:rowOff>
    </xdr:to>
    <xdr:sp macro="" textlink="">
      <xdr:nvSpPr>
        <xdr:cNvPr id="258" name="楕円 257"/>
        <xdr:cNvSpPr/>
      </xdr:nvSpPr>
      <xdr:spPr>
        <a:xfrm>
          <a:off x="1968500" y="1675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42341</xdr:rowOff>
    </xdr:from>
    <xdr:ext cx="534377" cy="259045"/>
    <xdr:sp macro="" textlink="">
      <xdr:nvSpPr>
        <xdr:cNvPr id="259" name="テキスト ボックス 258"/>
        <xdr:cNvSpPr txBox="1"/>
      </xdr:nvSpPr>
      <xdr:spPr>
        <a:xfrm>
          <a:off x="1752111" y="168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117605</xdr:rowOff>
    </xdr:from>
    <xdr:to>
      <xdr:col>6</xdr:col>
      <xdr:colOff>38100</xdr:colOff>
      <xdr:row>98</xdr:row>
      <xdr:rowOff>47755</xdr:rowOff>
    </xdr:to>
    <xdr:sp macro="" textlink="">
      <xdr:nvSpPr>
        <xdr:cNvPr id="260" name="楕円 259"/>
        <xdr:cNvSpPr/>
      </xdr:nvSpPr>
      <xdr:spPr>
        <a:xfrm>
          <a:off x="1079500" y="1674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38882</xdr:rowOff>
    </xdr:from>
    <xdr:ext cx="534377" cy="259045"/>
    <xdr:sp macro="" textlink="">
      <xdr:nvSpPr>
        <xdr:cNvPr id="261" name="テキスト ボックス 260"/>
        <xdr:cNvSpPr txBox="1"/>
      </xdr:nvSpPr>
      <xdr:spPr>
        <a:xfrm>
          <a:off x="863111" y="1684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164674</xdr:rowOff>
    </xdr:from>
    <xdr:to>
      <xdr:col>55</xdr:col>
      <xdr:colOff>0</xdr:colOff>
      <xdr:row>37</xdr:row>
      <xdr:rowOff>166503</xdr:rowOff>
    </xdr:to>
    <xdr:cxnSp macro="">
      <xdr:nvCxnSpPr>
        <xdr:cNvPr id="286" name="直線コネクタ 285"/>
        <xdr:cNvCxnSpPr/>
      </xdr:nvCxnSpPr>
      <xdr:spPr>
        <a:xfrm flipV="1">
          <a:off x="9639300" y="6508324"/>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166503</xdr:rowOff>
    </xdr:from>
    <xdr:to>
      <xdr:col>50</xdr:col>
      <xdr:colOff>114300</xdr:colOff>
      <xdr:row>37</xdr:row>
      <xdr:rowOff>166904</xdr:rowOff>
    </xdr:to>
    <xdr:cxnSp macro="">
      <xdr:nvCxnSpPr>
        <xdr:cNvPr id="289" name="直線コネクタ 288"/>
        <xdr:cNvCxnSpPr/>
      </xdr:nvCxnSpPr>
      <xdr:spPr>
        <a:xfrm flipV="1">
          <a:off x="8750300" y="6510153"/>
          <a:ext cx="889000" cy="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166904</xdr:rowOff>
    </xdr:from>
    <xdr:to>
      <xdr:col>45</xdr:col>
      <xdr:colOff>177800</xdr:colOff>
      <xdr:row>37</xdr:row>
      <xdr:rowOff>167189</xdr:rowOff>
    </xdr:to>
    <xdr:cxnSp macro="">
      <xdr:nvCxnSpPr>
        <xdr:cNvPr id="292" name="直線コネクタ 291"/>
        <xdr:cNvCxnSpPr/>
      </xdr:nvCxnSpPr>
      <xdr:spPr>
        <a:xfrm flipV="1">
          <a:off x="7861300" y="6510554"/>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164217</xdr:rowOff>
    </xdr:from>
    <xdr:to>
      <xdr:col>41</xdr:col>
      <xdr:colOff>50800</xdr:colOff>
      <xdr:row>37</xdr:row>
      <xdr:rowOff>167189</xdr:rowOff>
    </xdr:to>
    <xdr:cxnSp macro="">
      <xdr:nvCxnSpPr>
        <xdr:cNvPr id="295" name="直線コネクタ 294"/>
        <xdr:cNvCxnSpPr/>
      </xdr:nvCxnSpPr>
      <xdr:spPr>
        <a:xfrm>
          <a:off x="6972300" y="6507867"/>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113874</xdr:rowOff>
    </xdr:from>
    <xdr:to>
      <xdr:col>55</xdr:col>
      <xdr:colOff>50800</xdr:colOff>
      <xdr:row>38</xdr:row>
      <xdr:rowOff>44024</xdr:rowOff>
    </xdr:to>
    <xdr:sp macro="" textlink="">
      <xdr:nvSpPr>
        <xdr:cNvPr id="305" name="楕円 304"/>
        <xdr:cNvSpPr/>
      </xdr:nvSpPr>
      <xdr:spPr>
        <a:xfrm>
          <a:off x="10426700" y="645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53839</xdr:rowOff>
    </xdr:from>
    <xdr:ext cx="378565" cy="259045"/>
    <xdr:sp macro="" textlink="">
      <xdr:nvSpPr>
        <xdr:cNvPr id="306" name="労働費該当値テキスト"/>
        <xdr:cNvSpPr txBox="1"/>
      </xdr:nvSpPr>
      <xdr:spPr>
        <a:xfrm>
          <a:off x="10528300" y="6397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115703</xdr:rowOff>
    </xdr:from>
    <xdr:to>
      <xdr:col>50</xdr:col>
      <xdr:colOff>165100</xdr:colOff>
      <xdr:row>38</xdr:row>
      <xdr:rowOff>45853</xdr:rowOff>
    </xdr:to>
    <xdr:sp macro="" textlink="">
      <xdr:nvSpPr>
        <xdr:cNvPr id="307" name="楕円 306"/>
        <xdr:cNvSpPr/>
      </xdr:nvSpPr>
      <xdr:spPr>
        <a:xfrm>
          <a:off x="9588500" y="645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36980</xdr:rowOff>
    </xdr:from>
    <xdr:ext cx="378565" cy="259045"/>
    <xdr:sp macro="" textlink="">
      <xdr:nvSpPr>
        <xdr:cNvPr id="308" name="テキスト ボックス 307"/>
        <xdr:cNvSpPr txBox="1"/>
      </xdr:nvSpPr>
      <xdr:spPr>
        <a:xfrm>
          <a:off x="9450017" y="6552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116103</xdr:rowOff>
    </xdr:from>
    <xdr:to>
      <xdr:col>46</xdr:col>
      <xdr:colOff>38100</xdr:colOff>
      <xdr:row>38</xdr:row>
      <xdr:rowOff>46253</xdr:rowOff>
    </xdr:to>
    <xdr:sp macro="" textlink="">
      <xdr:nvSpPr>
        <xdr:cNvPr id="309" name="楕円 308"/>
        <xdr:cNvSpPr/>
      </xdr:nvSpPr>
      <xdr:spPr>
        <a:xfrm>
          <a:off x="8699500" y="645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37381</xdr:rowOff>
    </xdr:from>
    <xdr:ext cx="378565" cy="259045"/>
    <xdr:sp macro="" textlink="">
      <xdr:nvSpPr>
        <xdr:cNvPr id="310" name="テキスト ボックス 309"/>
        <xdr:cNvSpPr txBox="1"/>
      </xdr:nvSpPr>
      <xdr:spPr>
        <a:xfrm>
          <a:off x="8561017" y="655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116389</xdr:rowOff>
    </xdr:from>
    <xdr:to>
      <xdr:col>41</xdr:col>
      <xdr:colOff>101600</xdr:colOff>
      <xdr:row>38</xdr:row>
      <xdr:rowOff>46539</xdr:rowOff>
    </xdr:to>
    <xdr:sp macro="" textlink="">
      <xdr:nvSpPr>
        <xdr:cNvPr id="311" name="楕円 310"/>
        <xdr:cNvSpPr/>
      </xdr:nvSpPr>
      <xdr:spPr>
        <a:xfrm>
          <a:off x="7810500" y="646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37666</xdr:rowOff>
    </xdr:from>
    <xdr:ext cx="378565" cy="259045"/>
    <xdr:sp macro="" textlink="">
      <xdr:nvSpPr>
        <xdr:cNvPr id="312" name="テキスト ボックス 311"/>
        <xdr:cNvSpPr txBox="1"/>
      </xdr:nvSpPr>
      <xdr:spPr>
        <a:xfrm>
          <a:off x="7672017" y="6552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113417</xdr:rowOff>
    </xdr:from>
    <xdr:to>
      <xdr:col>36</xdr:col>
      <xdr:colOff>165100</xdr:colOff>
      <xdr:row>38</xdr:row>
      <xdr:rowOff>43568</xdr:rowOff>
    </xdr:to>
    <xdr:sp macro="" textlink="">
      <xdr:nvSpPr>
        <xdr:cNvPr id="313" name="楕円 312"/>
        <xdr:cNvSpPr/>
      </xdr:nvSpPr>
      <xdr:spPr>
        <a:xfrm>
          <a:off x="6921500" y="64570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34694</xdr:rowOff>
    </xdr:from>
    <xdr:ext cx="378565" cy="259045"/>
    <xdr:sp macro="" textlink="">
      <xdr:nvSpPr>
        <xdr:cNvPr id="314" name="テキスト ボックス 313"/>
        <xdr:cNvSpPr txBox="1"/>
      </xdr:nvSpPr>
      <xdr:spPr>
        <a:xfrm>
          <a:off x="6783017" y="6549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50619</xdr:rowOff>
    </xdr:from>
    <xdr:to>
      <xdr:col>55</xdr:col>
      <xdr:colOff>0</xdr:colOff>
      <xdr:row>58</xdr:row>
      <xdr:rowOff>55283</xdr:rowOff>
    </xdr:to>
    <xdr:cxnSp macro="">
      <xdr:nvCxnSpPr>
        <xdr:cNvPr id="341" name="直線コネクタ 340"/>
        <xdr:cNvCxnSpPr/>
      </xdr:nvCxnSpPr>
      <xdr:spPr>
        <a:xfrm>
          <a:off x="9639300" y="9994719"/>
          <a:ext cx="8382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40680</xdr:rowOff>
    </xdr:from>
    <xdr:to>
      <xdr:col>50</xdr:col>
      <xdr:colOff>114300</xdr:colOff>
      <xdr:row>58</xdr:row>
      <xdr:rowOff>50619</xdr:rowOff>
    </xdr:to>
    <xdr:cxnSp macro="">
      <xdr:nvCxnSpPr>
        <xdr:cNvPr id="344" name="直線コネクタ 343"/>
        <xdr:cNvCxnSpPr/>
      </xdr:nvCxnSpPr>
      <xdr:spPr>
        <a:xfrm>
          <a:off x="8750300" y="9984780"/>
          <a:ext cx="889000" cy="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40680</xdr:rowOff>
    </xdr:from>
    <xdr:to>
      <xdr:col>45</xdr:col>
      <xdr:colOff>177800</xdr:colOff>
      <xdr:row>58</xdr:row>
      <xdr:rowOff>52923</xdr:rowOff>
    </xdr:to>
    <xdr:cxnSp macro="">
      <xdr:nvCxnSpPr>
        <xdr:cNvPr id="347" name="直線コネクタ 346"/>
        <xdr:cNvCxnSpPr/>
      </xdr:nvCxnSpPr>
      <xdr:spPr>
        <a:xfrm flipV="1">
          <a:off x="7861300" y="9984780"/>
          <a:ext cx="889000" cy="1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45261</xdr:rowOff>
    </xdr:from>
    <xdr:to>
      <xdr:col>41</xdr:col>
      <xdr:colOff>50800</xdr:colOff>
      <xdr:row>58</xdr:row>
      <xdr:rowOff>52923</xdr:rowOff>
    </xdr:to>
    <xdr:cxnSp macro="">
      <xdr:nvCxnSpPr>
        <xdr:cNvPr id="350" name="直線コネクタ 349"/>
        <xdr:cNvCxnSpPr/>
      </xdr:nvCxnSpPr>
      <xdr:spPr>
        <a:xfrm>
          <a:off x="6972300" y="9989361"/>
          <a:ext cx="889000" cy="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4483</xdr:rowOff>
    </xdr:from>
    <xdr:to>
      <xdr:col>55</xdr:col>
      <xdr:colOff>50800</xdr:colOff>
      <xdr:row>58</xdr:row>
      <xdr:rowOff>106083</xdr:rowOff>
    </xdr:to>
    <xdr:sp macro="" textlink="">
      <xdr:nvSpPr>
        <xdr:cNvPr id="360" name="楕円 359"/>
        <xdr:cNvSpPr/>
      </xdr:nvSpPr>
      <xdr:spPr>
        <a:xfrm>
          <a:off x="10426700" y="994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122502</xdr:rowOff>
    </xdr:from>
    <xdr:ext cx="469744" cy="259045"/>
    <xdr:sp macro="" textlink="">
      <xdr:nvSpPr>
        <xdr:cNvPr id="361" name="農林水産業費該当値テキスト"/>
        <xdr:cNvSpPr txBox="1"/>
      </xdr:nvSpPr>
      <xdr:spPr>
        <a:xfrm>
          <a:off x="10528300" y="98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171269</xdr:rowOff>
    </xdr:from>
    <xdr:to>
      <xdr:col>50</xdr:col>
      <xdr:colOff>165100</xdr:colOff>
      <xdr:row>58</xdr:row>
      <xdr:rowOff>101419</xdr:rowOff>
    </xdr:to>
    <xdr:sp macro="" textlink="">
      <xdr:nvSpPr>
        <xdr:cNvPr id="362" name="楕円 361"/>
        <xdr:cNvSpPr/>
      </xdr:nvSpPr>
      <xdr:spPr>
        <a:xfrm>
          <a:off x="95885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92546</xdr:rowOff>
    </xdr:from>
    <xdr:ext cx="469744" cy="259045"/>
    <xdr:sp macro="" textlink="">
      <xdr:nvSpPr>
        <xdr:cNvPr id="363" name="テキスト ボックス 362"/>
        <xdr:cNvSpPr txBox="1"/>
      </xdr:nvSpPr>
      <xdr:spPr>
        <a:xfrm>
          <a:off x="9404428" y="1003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161330</xdr:rowOff>
    </xdr:from>
    <xdr:to>
      <xdr:col>46</xdr:col>
      <xdr:colOff>38100</xdr:colOff>
      <xdr:row>58</xdr:row>
      <xdr:rowOff>91480</xdr:rowOff>
    </xdr:to>
    <xdr:sp macro="" textlink="">
      <xdr:nvSpPr>
        <xdr:cNvPr id="364" name="楕円 363"/>
        <xdr:cNvSpPr/>
      </xdr:nvSpPr>
      <xdr:spPr>
        <a:xfrm>
          <a:off x="8699500" y="993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82607</xdr:rowOff>
    </xdr:from>
    <xdr:ext cx="534377" cy="259045"/>
    <xdr:sp macro="" textlink="">
      <xdr:nvSpPr>
        <xdr:cNvPr id="365" name="テキスト ボックス 364"/>
        <xdr:cNvSpPr txBox="1"/>
      </xdr:nvSpPr>
      <xdr:spPr>
        <a:xfrm>
          <a:off x="8483111" y="100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2123</xdr:rowOff>
    </xdr:from>
    <xdr:to>
      <xdr:col>41</xdr:col>
      <xdr:colOff>101600</xdr:colOff>
      <xdr:row>58</xdr:row>
      <xdr:rowOff>103723</xdr:rowOff>
    </xdr:to>
    <xdr:sp macro="" textlink="">
      <xdr:nvSpPr>
        <xdr:cNvPr id="366" name="楕円 365"/>
        <xdr:cNvSpPr/>
      </xdr:nvSpPr>
      <xdr:spPr>
        <a:xfrm>
          <a:off x="7810500" y="994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94850</xdr:rowOff>
    </xdr:from>
    <xdr:ext cx="469744" cy="259045"/>
    <xdr:sp macro="" textlink="">
      <xdr:nvSpPr>
        <xdr:cNvPr id="367" name="テキスト ボックス 366"/>
        <xdr:cNvSpPr txBox="1"/>
      </xdr:nvSpPr>
      <xdr:spPr>
        <a:xfrm>
          <a:off x="7626428" y="1003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165911</xdr:rowOff>
    </xdr:from>
    <xdr:to>
      <xdr:col>36</xdr:col>
      <xdr:colOff>165100</xdr:colOff>
      <xdr:row>58</xdr:row>
      <xdr:rowOff>96061</xdr:rowOff>
    </xdr:to>
    <xdr:sp macro="" textlink="">
      <xdr:nvSpPr>
        <xdr:cNvPr id="368" name="楕円 367"/>
        <xdr:cNvSpPr/>
      </xdr:nvSpPr>
      <xdr:spPr>
        <a:xfrm>
          <a:off x="6921500" y="993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87188</xdr:rowOff>
    </xdr:from>
    <xdr:ext cx="534377" cy="259045"/>
    <xdr:sp macro="" textlink="">
      <xdr:nvSpPr>
        <xdr:cNvPr id="369" name="テキスト ボックス 368"/>
        <xdr:cNvSpPr txBox="1"/>
      </xdr:nvSpPr>
      <xdr:spPr>
        <a:xfrm>
          <a:off x="6705111" y="1003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47940</xdr:rowOff>
    </xdr:from>
    <xdr:to>
      <xdr:col>55</xdr:col>
      <xdr:colOff>0</xdr:colOff>
      <xdr:row>77</xdr:row>
      <xdr:rowOff>97935</xdr:rowOff>
    </xdr:to>
    <xdr:cxnSp macro="">
      <xdr:nvCxnSpPr>
        <xdr:cNvPr id="396" name="直線コネクタ 395"/>
        <xdr:cNvCxnSpPr/>
      </xdr:nvCxnSpPr>
      <xdr:spPr>
        <a:xfrm flipV="1">
          <a:off x="9639300" y="13078140"/>
          <a:ext cx="838200" cy="22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150972</xdr:rowOff>
    </xdr:from>
    <xdr:ext cx="534377" cy="259045"/>
    <xdr:sp macro="" textlink="">
      <xdr:nvSpPr>
        <xdr:cNvPr id="397" name="商工費平均値テキスト"/>
        <xdr:cNvSpPr txBox="1"/>
      </xdr:nvSpPr>
      <xdr:spPr>
        <a:xfrm>
          <a:off x="10528300" y="1300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97935</xdr:rowOff>
    </xdr:from>
    <xdr:to>
      <xdr:col>50</xdr:col>
      <xdr:colOff>114300</xdr:colOff>
      <xdr:row>77</xdr:row>
      <xdr:rowOff>110576</xdr:rowOff>
    </xdr:to>
    <xdr:cxnSp macro="">
      <xdr:nvCxnSpPr>
        <xdr:cNvPr id="399" name="直線コネクタ 398"/>
        <xdr:cNvCxnSpPr/>
      </xdr:nvCxnSpPr>
      <xdr:spPr>
        <a:xfrm flipV="1">
          <a:off x="8750300" y="13299585"/>
          <a:ext cx="8890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104428</xdr:rowOff>
    </xdr:from>
    <xdr:to>
      <xdr:col>45</xdr:col>
      <xdr:colOff>177800</xdr:colOff>
      <xdr:row>77</xdr:row>
      <xdr:rowOff>110576</xdr:rowOff>
    </xdr:to>
    <xdr:cxnSp macro="">
      <xdr:nvCxnSpPr>
        <xdr:cNvPr id="402" name="直線コネクタ 401"/>
        <xdr:cNvCxnSpPr/>
      </xdr:nvCxnSpPr>
      <xdr:spPr>
        <a:xfrm>
          <a:off x="7861300" y="13306078"/>
          <a:ext cx="889000" cy="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96769</xdr:rowOff>
    </xdr:from>
    <xdr:to>
      <xdr:col>41</xdr:col>
      <xdr:colOff>50800</xdr:colOff>
      <xdr:row>77</xdr:row>
      <xdr:rowOff>104428</xdr:rowOff>
    </xdr:to>
    <xdr:cxnSp macro="">
      <xdr:nvCxnSpPr>
        <xdr:cNvPr id="405" name="直線コネクタ 404"/>
        <xdr:cNvCxnSpPr/>
      </xdr:nvCxnSpPr>
      <xdr:spPr>
        <a:xfrm>
          <a:off x="6972300" y="13298419"/>
          <a:ext cx="8890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168590</xdr:rowOff>
    </xdr:from>
    <xdr:to>
      <xdr:col>55</xdr:col>
      <xdr:colOff>50800</xdr:colOff>
      <xdr:row>76</xdr:row>
      <xdr:rowOff>98740</xdr:rowOff>
    </xdr:to>
    <xdr:sp macro="" textlink="">
      <xdr:nvSpPr>
        <xdr:cNvPr id="415" name="楕円 414"/>
        <xdr:cNvSpPr/>
      </xdr:nvSpPr>
      <xdr:spPr>
        <a:xfrm>
          <a:off x="10426700" y="1302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20017</xdr:rowOff>
    </xdr:from>
    <xdr:ext cx="534377" cy="259045"/>
    <xdr:sp macro="" textlink="">
      <xdr:nvSpPr>
        <xdr:cNvPr id="416" name="商工費該当値テキスト"/>
        <xdr:cNvSpPr txBox="1"/>
      </xdr:nvSpPr>
      <xdr:spPr>
        <a:xfrm>
          <a:off x="10528300" y="1287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47135</xdr:rowOff>
    </xdr:from>
    <xdr:to>
      <xdr:col>50</xdr:col>
      <xdr:colOff>165100</xdr:colOff>
      <xdr:row>77</xdr:row>
      <xdr:rowOff>148735</xdr:rowOff>
    </xdr:to>
    <xdr:sp macro="" textlink="">
      <xdr:nvSpPr>
        <xdr:cNvPr id="417" name="楕円 416"/>
        <xdr:cNvSpPr/>
      </xdr:nvSpPr>
      <xdr:spPr>
        <a:xfrm>
          <a:off x="9588500" y="1324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139862</xdr:rowOff>
    </xdr:from>
    <xdr:ext cx="469744" cy="259045"/>
    <xdr:sp macro="" textlink="">
      <xdr:nvSpPr>
        <xdr:cNvPr id="418" name="テキスト ボックス 417"/>
        <xdr:cNvSpPr txBox="1"/>
      </xdr:nvSpPr>
      <xdr:spPr>
        <a:xfrm>
          <a:off x="9404428" y="1334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59776</xdr:rowOff>
    </xdr:from>
    <xdr:to>
      <xdr:col>46</xdr:col>
      <xdr:colOff>38100</xdr:colOff>
      <xdr:row>77</xdr:row>
      <xdr:rowOff>161376</xdr:rowOff>
    </xdr:to>
    <xdr:sp macro="" textlink="">
      <xdr:nvSpPr>
        <xdr:cNvPr id="419" name="楕円 418"/>
        <xdr:cNvSpPr/>
      </xdr:nvSpPr>
      <xdr:spPr>
        <a:xfrm>
          <a:off x="8699500" y="1326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152503</xdr:rowOff>
    </xdr:from>
    <xdr:ext cx="469744" cy="259045"/>
    <xdr:sp macro="" textlink="">
      <xdr:nvSpPr>
        <xdr:cNvPr id="420" name="テキスト ボックス 419"/>
        <xdr:cNvSpPr txBox="1"/>
      </xdr:nvSpPr>
      <xdr:spPr>
        <a:xfrm>
          <a:off x="8515428" y="1335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53628</xdr:rowOff>
    </xdr:from>
    <xdr:to>
      <xdr:col>41</xdr:col>
      <xdr:colOff>101600</xdr:colOff>
      <xdr:row>77</xdr:row>
      <xdr:rowOff>155228</xdr:rowOff>
    </xdr:to>
    <xdr:sp macro="" textlink="">
      <xdr:nvSpPr>
        <xdr:cNvPr id="421" name="楕円 420"/>
        <xdr:cNvSpPr/>
      </xdr:nvSpPr>
      <xdr:spPr>
        <a:xfrm>
          <a:off x="7810500" y="1325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146355</xdr:rowOff>
    </xdr:from>
    <xdr:ext cx="469744" cy="259045"/>
    <xdr:sp macro="" textlink="">
      <xdr:nvSpPr>
        <xdr:cNvPr id="422" name="テキスト ボックス 421"/>
        <xdr:cNvSpPr txBox="1"/>
      </xdr:nvSpPr>
      <xdr:spPr>
        <a:xfrm>
          <a:off x="7626428" y="1334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45969</xdr:rowOff>
    </xdr:from>
    <xdr:to>
      <xdr:col>36</xdr:col>
      <xdr:colOff>165100</xdr:colOff>
      <xdr:row>77</xdr:row>
      <xdr:rowOff>147569</xdr:rowOff>
    </xdr:to>
    <xdr:sp macro="" textlink="">
      <xdr:nvSpPr>
        <xdr:cNvPr id="423" name="楕円 422"/>
        <xdr:cNvSpPr/>
      </xdr:nvSpPr>
      <xdr:spPr>
        <a:xfrm>
          <a:off x="6921500" y="1324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138696</xdr:rowOff>
    </xdr:from>
    <xdr:ext cx="469744" cy="259045"/>
    <xdr:sp macro="" textlink="">
      <xdr:nvSpPr>
        <xdr:cNvPr id="424" name="テキスト ボックス 423"/>
        <xdr:cNvSpPr txBox="1"/>
      </xdr:nvSpPr>
      <xdr:spPr>
        <a:xfrm>
          <a:off x="6737428" y="1334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9021</xdr:rowOff>
    </xdr:from>
    <xdr:to>
      <xdr:col>55</xdr:col>
      <xdr:colOff>0</xdr:colOff>
      <xdr:row>98</xdr:row>
      <xdr:rowOff>47982</xdr:rowOff>
    </xdr:to>
    <xdr:cxnSp macro="">
      <xdr:nvCxnSpPr>
        <xdr:cNvPr id="453" name="直線コネクタ 452"/>
        <xdr:cNvCxnSpPr/>
      </xdr:nvCxnSpPr>
      <xdr:spPr>
        <a:xfrm>
          <a:off x="9639300" y="16811121"/>
          <a:ext cx="838200" cy="3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9021</xdr:rowOff>
    </xdr:from>
    <xdr:to>
      <xdr:col>50</xdr:col>
      <xdr:colOff>114300</xdr:colOff>
      <xdr:row>98</xdr:row>
      <xdr:rowOff>24981</xdr:rowOff>
    </xdr:to>
    <xdr:cxnSp macro="">
      <xdr:nvCxnSpPr>
        <xdr:cNvPr id="456" name="直線コネクタ 455"/>
        <xdr:cNvCxnSpPr/>
      </xdr:nvCxnSpPr>
      <xdr:spPr>
        <a:xfrm flipV="1">
          <a:off x="8750300" y="16811121"/>
          <a:ext cx="889000" cy="1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90229</xdr:rowOff>
    </xdr:from>
    <xdr:ext cx="534377" cy="259045"/>
    <xdr:sp macro="" textlink="">
      <xdr:nvSpPr>
        <xdr:cNvPr id="458" name="テキスト ボックス 457"/>
        <xdr:cNvSpPr txBox="1"/>
      </xdr:nvSpPr>
      <xdr:spPr>
        <a:xfrm>
          <a:off x="9372111" y="1689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24981</xdr:rowOff>
    </xdr:from>
    <xdr:to>
      <xdr:col>45</xdr:col>
      <xdr:colOff>177800</xdr:colOff>
      <xdr:row>98</xdr:row>
      <xdr:rowOff>29423</xdr:rowOff>
    </xdr:to>
    <xdr:cxnSp macro="">
      <xdr:nvCxnSpPr>
        <xdr:cNvPr id="459" name="直線コネクタ 458"/>
        <xdr:cNvCxnSpPr/>
      </xdr:nvCxnSpPr>
      <xdr:spPr>
        <a:xfrm flipV="1">
          <a:off x="7861300" y="16827081"/>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91867</xdr:rowOff>
    </xdr:from>
    <xdr:ext cx="534377" cy="259045"/>
    <xdr:sp macro="" textlink="">
      <xdr:nvSpPr>
        <xdr:cNvPr id="461" name="テキスト ボックス 460"/>
        <xdr:cNvSpPr txBox="1"/>
      </xdr:nvSpPr>
      <xdr:spPr>
        <a:xfrm>
          <a:off x="8483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29423</xdr:rowOff>
    </xdr:from>
    <xdr:to>
      <xdr:col>41</xdr:col>
      <xdr:colOff>50800</xdr:colOff>
      <xdr:row>98</xdr:row>
      <xdr:rowOff>32876</xdr:rowOff>
    </xdr:to>
    <xdr:cxnSp macro="">
      <xdr:nvCxnSpPr>
        <xdr:cNvPr id="462" name="直線コネクタ 461"/>
        <xdr:cNvCxnSpPr/>
      </xdr:nvCxnSpPr>
      <xdr:spPr>
        <a:xfrm flipV="1">
          <a:off x="6972300" y="16831523"/>
          <a:ext cx="889000" cy="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87279</xdr:rowOff>
    </xdr:from>
    <xdr:ext cx="534377" cy="259045"/>
    <xdr:sp macro="" textlink="">
      <xdr:nvSpPr>
        <xdr:cNvPr id="464" name="テキスト ボックス 463"/>
        <xdr:cNvSpPr txBox="1"/>
      </xdr:nvSpPr>
      <xdr:spPr>
        <a:xfrm>
          <a:off x="7594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87611</xdr:rowOff>
    </xdr:from>
    <xdr:ext cx="534377" cy="259045"/>
    <xdr:sp macro="" textlink="">
      <xdr:nvSpPr>
        <xdr:cNvPr id="466" name="テキスト ボックス 465"/>
        <xdr:cNvSpPr txBox="1"/>
      </xdr:nvSpPr>
      <xdr:spPr>
        <a:xfrm>
          <a:off x="6705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168632</xdr:rowOff>
    </xdr:from>
    <xdr:to>
      <xdr:col>55</xdr:col>
      <xdr:colOff>50800</xdr:colOff>
      <xdr:row>98</xdr:row>
      <xdr:rowOff>98782</xdr:rowOff>
    </xdr:to>
    <xdr:sp macro="" textlink="">
      <xdr:nvSpPr>
        <xdr:cNvPr id="472" name="楕円 471"/>
        <xdr:cNvSpPr/>
      </xdr:nvSpPr>
      <xdr:spPr>
        <a:xfrm>
          <a:off x="10426700" y="1679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144270</xdr:rowOff>
    </xdr:from>
    <xdr:ext cx="534377" cy="259045"/>
    <xdr:sp macro="" textlink="">
      <xdr:nvSpPr>
        <xdr:cNvPr id="473" name="土木費該当値テキスト"/>
        <xdr:cNvSpPr txBox="1"/>
      </xdr:nvSpPr>
      <xdr:spPr>
        <a:xfrm>
          <a:off x="10528300" y="167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129671</xdr:rowOff>
    </xdr:from>
    <xdr:to>
      <xdr:col>50</xdr:col>
      <xdr:colOff>165100</xdr:colOff>
      <xdr:row>98</xdr:row>
      <xdr:rowOff>59821</xdr:rowOff>
    </xdr:to>
    <xdr:sp macro="" textlink="">
      <xdr:nvSpPr>
        <xdr:cNvPr id="474" name="楕円 473"/>
        <xdr:cNvSpPr/>
      </xdr:nvSpPr>
      <xdr:spPr>
        <a:xfrm>
          <a:off x="9588500" y="1676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76348</xdr:rowOff>
    </xdr:from>
    <xdr:ext cx="534377" cy="259045"/>
    <xdr:sp macro="" textlink="">
      <xdr:nvSpPr>
        <xdr:cNvPr id="475" name="テキスト ボックス 474"/>
        <xdr:cNvSpPr txBox="1"/>
      </xdr:nvSpPr>
      <xdr:spPr>
        <a:xfrm>
          <a:off x="9372111" y="1653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145631</xdr:rowOff>
    </xdr:from>
    <xdr:to>
      <xdr:col>46</xdr:col>
      <xdr:colOff>38100</xdr:colOff>
      <xdr:row>98</xdr:row>
      <xdr:rowOff>75781</xdr:rowOff>
    </xdr:to>
    <xdr:sp macro="" textlink="">
      <xdr:nvSpPr>
        <xdr:cNvPr id="476" name="楕円 475"/>
        <xdr:cNvSpPr/>
      </xdr:nvSpPr>
      <xdr:spPr>
        <a:xfrm>
          <a:off x="8699500" y="1677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92308</xdr:rowOff>
    </xdr:from>
    <xdr:ext cx="534377" cy="259045"/>
    <xdr:sp macro="" textlink="">
      <xdr:nvSpPr>
        <xdr:cNvPr id="477" name="テキスト ボックス 476"/>
        <xdr:cNvSpPr txBox="1"/>
      </xdr:nvSpPr>
      <xdr:spPr>
        <a:xfrm>
          <a:off x="8483111" y="1655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150073</xdr:rowOff>
    </xdr:from>
    <xdr:to>
      <xdr:col>41</xdr:col>
      <xdr:colOff>101600</xdr:colOff>
      <xdr:row>98</xdr:row>
      <xdr:rowOff>80223</xdr:rowOff>
    </xdr:to>
    <xdr:sp macro="" textlink="">
      <xdr:nvSpPr>
        <xdr:cNvPr id="478" name="楕円 477"/>
        <xdr:cNvSpPr/>
      </xdr:nvSpPr>
      <xdr:spPr>
        <a:xfrm>
          <a:off x="7810500" y="1678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96750</xdr:rowOff>
    </xdr:from>
    <xdr:ext cx="534377" cy="259045"/>
    <xdr:sp macro="" textlink="">
      <xdr:nvSpPr>
        <xdr:cNvPr id="479" name="テキスト ボックス 478"/>
        <xdr:cNvSpPr txBox="1"/>
      </xdr:nvSpPr>
      <xdr:spPr>
        <a:xfrm>
          <a:off x="7594111" y="1655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153526</xdr:rowOff>
    </xdr:from>
    <xdr:to>
      <xdr:col>36</xdr:col>
      <xdr:colOff>165100</xdr:colOff>
      <xdr:row>98</xdr:row>
      <xdr:rowOff>83676</xdr:rowOff>
    </xdr:to>
    <xdr:sp macro="" textlink="">
      <xdr:nvSpPr>
        <xdr:cNvPr id="480" name="楕円 479"/>
        <xdr:cNvSpPr/>
      </xdr:nvSpPr>
      <xdr:spPr>
        <a:xfrm>
          <a:off x="6921500" y="1678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100203</xdr:rowOff>
    </xdr:from>
    <xdr:ext cx="534377" cy="259045"/>
    <xdr:sp macro="" textlink="">
      <xdr:nvSpPr>
        <xdr:cNvPr id="481" name="テキスト ボックス 480"/>
        <xdr:cNvSpPr txBox="1"/>
      </xdr:nvSpPr>
      <xdr:spPr>
        <a:xfrm>
          <a:off x="6705111" y="1655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78618</xdr:rowOff>
    </xdr:from>
    <xdr:to>
      <xdr:col>85</xdr:col>
      <xdr:colOff>127000</xdr:colOff>
      <xdr:row>37</xdr:row>
      <xdr:rowOff>94940</xdr:rowOff>
    </xdr:to>
    <xdr:cxnSp macro="">
      <xdr:nvCxnSpPr>
        <xdr:cNvPr id="509" name="直線コネクタ 508"/>
        <xdr:cNvCxnSpPr/>
      </xdr:nvCxnSpPr>
      <xdr:spPr>
        <a:xfrm>
          <a:off x="15481300" y="6422268"/>
          <a:ext cx="8382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9718</xdr:rowOff>
    </xdr:from>
    <xdr:to>
      <xdr:col>81</xdr:col>
      <xdr:colOff>50800</xdr:colOff>
      <xdr:row>37</xdr:row>
      <xdr:rowOff>78618</xdr:rowOff>
    </xdr:to>
    <xdr:cxnSp macro="">
      <xdr:nvCxnSpPr>
        <xdr:cNvPr id="512" name="直線コネクタ 511"/>
        <xdr:cNvCxnSpPr/>
      </xdr:nvCxnSpPr>
      <xdr:spPr>
        <a:xfrm>
          <a:off x="14592300" y="6353368"/>
          <a:ext cx="889000" cy="6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9718</xdr:rowOff>
    </xdr:from>
    <xdr:to>
      <xdr:col>76</xdr:col>
      <xdr:colOff>114300</xdr:colOff>
      <xdr:row>37</xdr:row>
      <xdr:rowOff>30841</xdr:rowOff>
    </xdr:to>
    <xdr:cxnSp macro="">
      <xdr:nvCxnSpPr>
        <xdr:cNvPr id="515" name="直線コネクタ 514"/>
        <xdr:cNvCxnSpPr/>
      </xdr:nvCxnSpPr>
      <xdr:spPr>
        <a:xfrm flipV="1">
          <a:off x="13703300" y="6353368"/>
          <a:ext cx="8890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79626</xdr:rowOff>
    </xdr:from>
    <xdr:ext cx="534377" cy="259045"/>
    <xdr:sp macro="" textlink="">
      <xdr:nvSpPr>
        <xdr:cNvPr id="517" name="テキスト ボックス 516"/>
        <xdr:cNvSpPr txBox="1"/>
      </xdr:nvSpPr>
      <xdr:spPr>
        <a:xfrm>
          <a:off x="14325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30841</xdr:rowOff>
    </xdr:from>
    <xdr:to>
      <xdr:col>71</xdr:col>
      <xdr:colOff>177800</xdr:colOff>
      <xdr:row>37</xdr:row>
      <xdr:rowOff>97318</xdr:rowOff>
    </xdr:to>
    <xdr:cxnSp macro="">
      <xdr:nvCxnSpPr>
        <xdr:cNvPr id="518" name="直線コネクタ 517"/>
        <xdr:cNvCxnSpPr/>
      </xdr:nvCxnSpPr>
      <xdr:spPr>
        <a:xfrm flipV="1">
          <a:off x="12814300" y="6374491"/>
          <a:ext cx="889000" cy="6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79946</xdr:rowOff>
    </xdr:from>
    <xdr:ext cx="534377" cy="259045"/>
    <xdr:sp macro="" textlink="">
      <xdr:nvSpPr>
        <xdr:cNvPr id="520" name="テキスト ボックス 519"/>
        <xdr:cNvSpPr txBox="1"/>
      </xdr:nvSpPr>
      <xdr:spPr>
        <a:xfrm>
          <a:off x="13436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44140</xdr:rowOff>
    </xdr:from>
    <xdr:to>
      <xdr:col>85</xdr:col>
      <xdr:colOff>177800</xdr:colOff>
      <xdr:row>37</xdr:row>
      <xdr:rowOff>145740</xdr:rowOff>
    </xdr:to>
    <xdr:sp macro="" textlink="">
      <xdr:nvSpPr>
        <xdr:cNvPr id="528" name="楕円 527"/>
        <xdr:cNvSpPr/>
      </xdr:nvSpPr>
      <xdr:spPr>
        <a:xfrm>
          <a:off x="16268700" y="638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22567</xdr:rowOff>
    </xdr:from>
    <xdr:ext cx="534377" cy="259045"/>
    <xdr:sp macro="" textlink="">
      <xdr:nvSpPr>
        <xdr:cNvPr id="529" name="消防費該当値テキスト"/>
        <xdr:cNvSpPr txBox="1"/>
      </xdr:nvSpPr>
      <xdr:spPr>
        <a:xfrm>
          <a:off x="16370300" y="636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27818</xdr:rowOff>
    </xdr:from>
    <xdr:to>
      <xdr:col>81</xdr:col>
      <xdr:colOff>101600</xdr:colOff>
      <xdr:row>37</xdr:row>
      <xdr:rowOff>129418</xdr:rowOff>
    </xdr:to>
    <xdr:sp macro="" textlink="">
      <xdr:nvSpPr>
        <xdr:cNvPr id="530" name="楕円 529"/>
        <xdr:cNvSpPr/>
      </xdr:nvSpPr>
      <xdr:spPr>
        <a:xfrm>
          <a:off x="15430500" y="637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120545</xdr:rowOff>
    </xdr:from>
    <xdr:ext cx="534377" cy="259045"/>
    <xdr:sp macro="" textlink="">
      <xdr:nvSpPr>
        <xdr:cNvPr id="531" name="テキスト ボックス 530"/>
        <xdr:cNvSpPr txBox="1"/>
      </xdr:nvSpPr>
      <xdr:spPr>
        <a:xfrm>
          <a:off x="15214111" y="646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130368</xdr:rowOff>
    </xdr:from>
    <xdr:to>
      <xdr:col>76</xdr:col>
      <xdr:colOff>165100</xdr:colOff>
      <xdr:row>37</xdr:row>
      <xdr:rowOff>60518</xdr:rowOff>
    </xdr:to>
    <xdr:sp macro="" textlink="">
      <xdr:nvSpPr>
        <xdr:cNvPr id="532" name="楕円 531"/>
        <xdr:cNvSpPr/>
      </xdr:nvSpPr>
      <xdr:spPr>
        <a:xfrm>
          <a:off x="14541500" y="630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77045</xdr:rowOff>
    </xdr:from>
    <xdr:ext cx="534377" cy="259045"/>
    <xdr:sp macro="" textlink="">
      <xdr:nvSpPr>
        <xdr:cNvPr id="533" name="テキスト ボックス 532"/>
        <xdr:cNvSpPr txBox="1"/>
      </xdr:nvSpPr>
      <xdr:spPr>
        <a:xfrm>
          <a:off x="14325111" y="607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151491</xdr:rowOff>
    </xdr:from>
    <xdr:to>
      <xdr:col>72</xdr:col>
      <xdr:colOff>38100</xdr:colOff>
      <xdr:row>37</xdr:row>
      <xdr:rowOff>81641</xdr:rowOff>
    </xdr:to>
    <xdr:sp macro="" textlink="">
      <xdr:nvSpPr>
        <xdr:cNvPr id="534" name="楕円 533"/>
        <xdr:cNvSpPr/>
      </xdr:nvSpPr>
      <xdr:spPr>
        <a:xfrm>
          <a:off x="13652500" y="63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98168</xdr:rowOff>
    </xdr:from>
    <xdr:ext cx="534377" cy="259045"/>
    <xdr:sp macro="" textlink="">
      <xdr:nvSpPr>
        <xdr:cNvPr id="535" name="テキスト ボックス 534"/>
        <xdr:cNvSpPr txBox="1"/>
      </xdr:nvSpPr>
      <xdr:spPr>
        <a:xfrm>
          <a:off x="13436111" y="609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46518</xdr:rowOff>
    </xdr:from>
    <xdr:to>
      <xdr:col>67</xdr:col>
      <xdr:colOff>101600</xdr:colOff>
      <xdr:row>37</xdr:row>
      <xdr:rowOff>148118</xdr:rowOff>
    </xdr:to>
    <xdr:sp macro="" textlink="">
      <xdr:nvSpPr>
        <xdr:cNvPr id="536" name="楕円 535"/>
        <xdr:cNvSpPr/>
      </xdr:nvSpPr>
      <xdr:spPr>
        <a:xfrm>
          <a:off x="12763500" y="63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139244</xdr:rowOff>
    </xdr:from>
    <xdr:ext cx="534377" cy="259045"/>
    <xdr:sp macro="" textlink="">
      <xdr:nvSpPr>
        <xdr:cNvPr id="537" name="テキスト ボックス 536"/>
        <xdr:cNvSpPr txBox="1"/>
      </xdr:nvSpPr>
      <xdr:spPr>
        <a:xfrm>
          <a:off x="12547111" y="648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25609</xdr:rowOff>
    </xdr:from>
    <xdr:to>
      <xdr:col>85</xdr:col>
      <xdr:colOff>127000</xdr:colOff>
      <xdr:row>57</xdr:row>
      <xdr:rowOff>144158</xdr:rowOff>
    </xdr:to>
    <xdr:cxnSp macro="">
      <xdr:nvCxnSpPr>
        <xdr:cNvPr id="567" name="直線コネクタ 566"/>
        <xdr:cNvCxnSpPr/>
      </xdr:nvCxnSpPr>
      <xdr:spPr>
        <a:xfrm>
          <a:off x="15481300" y="9798259"/>
          <a:ext cx="838200" cy="1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43825</xdr:rowOff>
    </xdr:from>
    <xdr:ext cx="534377" cy="259045"/>
    <xdr:sp macro="" textlink="">
      <xdr:nvSpPr>
        <xdr:cNvPr id="568" name="教育費平均値テキスト"/>
        <xdr:cNvSpPr txBox="1"/>
      </xdr:nvSpPr>
      <xdr:spPr>
        <a:xfrm>
          <a:off x="16370300" y="9645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25609</xdr:rowOff>
    </xdr:from>
    <xdr:to>
      <xdr:col>81</xdr:col>
      <xdr:colOff>50800</xdr:colOff>
      <xdr:row>57</xdr:row>
      <xdr:rowOff>67443</xdr:rowOff>
    </xdr:to>
    <xdr:cxnSp macro="">
      <xdr:nvCxnSpPr>
        <xdr:cNvPr id="570" name="直線コネクタ 569"/>
        <xdr:cNvCxnSpPr/>
      </xdr:nvCxnSpPr>
      <xdr:spPr>
        <a:xfrm flipV="1">
          <a:off x="14592300" y="9798259"/>
          <a:ext cx="8890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81</xdr:rowOff>
    </xdr:from>
    <xdr:ext cx="534377" cy="259045"/>
    <xdr:sp macro="" textlink="">
      <xdr:nvSpPr>
        <xdr:cNvPr id="572" name="テキスト ボックス 571"/>
        <xdr:cNvSpPr txBox="1"/>
      </xdr:nvSpPr>
      <xdr:spPr>
        <a:xfrm>
          <a:off x="15214111" y="99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67443</xdr:rowOff>
    </xdr:from>
    <xdr:to>
      <xdr:col>76</xdr:col>
      <xdr:colOff>114300</xdr:colOff>
      <xdr:row>57</xdr:row>
      <xdr:rowOff>110210</xdr:rowOff>
    </xdr:to>
    <xdr:cxnSp macro="">
      <xdr:nvCxnSpPr>
        <xdr:cNvPr id="573" name="直線コネクタ 572"/>
        <xdr:cNvCxnSpPr/>
      </xdr:nvCxnSpPr>
      <xdr:spPr>
        <a:xfrm flipV="1">
          <a:off x="13703300" y="9840093"/>
          <a:ext cx="889000" cy="4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115467</xdr:rowOff>
    </xdr:from>
    <xdr:ext cx="534377" cy="259045"/>
    <xdr:sp macro="" textlink="">
      <xdr:nvSpPr>
        <xdr:cNvPr id="575" name="テキスト ボックス 574"/>
        <xdr:cNvSpPr txBox="1"/>
      </xdr:nvSpPr>
      <xdr:spPr>
        <a:xfrm>
          <a:off x="14325111" y="100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110210</xdr:rowOff>
    </xdr:from>
    <xdr:to>
      <xdr:col>71</xdr:col>
      <xdr:colOff>177800</xdr:colOff>
      <xdr:row>57</xdr:row>
      <xdr:rowOff>161779</xdr:rowOff>
    </xdr:to>
    <xdr:cxnSp macro="">
      <xdr:nvCxnSpPr>
        <xdr:cNvPr id="576" name="直線コネクタ 575"/>
        <xdr:cNvCxnSpPr/>
      </xdr:nvCxnSpPr>
      <xdr:spPr>
        <a:xfrm flipV="1">
          <a:off x="12814300" y="9882860"/>
          <a:ext cx="889000" cy="5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136269</xdr:rowOff>
    </xdr:from>
    <xdr:ext cx="534377" cy="259045"/>
    <xdr:sp macro="" textlink="">
      <xdr:nvSpPr>
        <xdr:cNvPr id="578" name="テキスト ボックス 577"/>
        <xdr:cNvSpPr txBox="1"/>
      </xdr:nvSpPr>
      <xdr:spPr>
        <a:xfrm>
          <a:off x="13436111" y="1008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153985</xdr:rowOff>
    </xdr:from>
    <xdr:ext cx="534377" cy="259045"/>
    <xdr:sp macro="" textlink="">
      <xdr:nvSpPr>
        <xdr:cNvPr id="580" name="テキスト ボックス 579"/>
        <xdr:cNvSpPr txBox="1"/>
      </xdr:nvSpPr>
      <xdr:spPr>
        <a:xfrm>
          <a:off x="12547111" y="100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93358</xdr:rowOff>
    </xdr:from>
    <xdr:to>
      <xdr:col>85</xdr:col>
      <xdr:colOff>177800</xdr:colOff>
      <xdr:row>58</xdr:row>
      <xdr:rowOff>23508</xdr:rowOff>
    </xdr:to>
    <xdr:sp macro="" textlink="">
      <xdr:nvSpPr>
        <xdr:cNvPr id="586" name="楕円 585"/>
        <xdr:cNvSpPr/>
      </xdr:nvSpPr>
      <xdr:spPr>
        <a:xfrm>
          <a:off x="16268700" y="986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71785</xdr:rowOff>
    </xdr:from>
    <xdr:ext cx="534377" cy="259045"/>
    <xdr:sp macro="" textlink="">
      <xdr:nvSpPr>
        <xdr:cNvPr id="587" name="教育費該当値テキスト"/>
        <xdr:cNvSpPr txBox="1"/>
      </xdr:nvSpPr>
      <xdr:spPr>
        <a:xfrm>
          <a:off x="16370300" y="984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146259</xdr:rowOff>
    </xdr:from>
    <xdr:to>
      <xdr:col>81</xdr:col>
      <xdr:colOff>101600</xdr:colOff>
      <xdr:row>57</xdr:row>
      <xdr:rowOff>76409</xdr:rowOff>
    </xdr:to>
    <xdr:sp macro="" textlink="">
      <xdr:nvSpPr>
        <xdr:cNvPr id="588" name="楕円 587"/>
        <xdr:cNvSpPr/>
      </xdr:nvSpPr>
      <xdr:spPr>
        <a:xfrm>
          <a:off x="15430500" y="974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92936</xdr:rowOff>
    </xdr:from>
    <xdr:ext cx="534377" cy="259045"/>
    <xdr:sp macro="" textlink="">
      <xdr:nvSpPr>
        <xdr:cNvPr id="589" name="テキスト ボックス 588"/>
        <xdr:cNvSpPr txBox="1"/>
      </xdr:nvSpPr>
      <xdr:spPr>
        <a:xfrm>
          <a:off x="15214111" y="952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16643</xdr:rowOff>
    </xdr:from>
    <xdr:to>
      <xdr:col>76</xdr:col>
      <xdr:colOff>165100</xdr:colOff>
      <xdr:row>57</xdr:row>
      <xdr:rowOff>118243</xdr:rowOff>
    </xdr:to>
    <xdr:sp macro="" textlink="">
      <xdr:nvSpPr>
        <xdr:cNvPr id="590" name="楕円 589"/>
        <xdr:cNvSpPr/>
      </xdr:nvSpPr>
      <xdr:spPr>
        <a:xfrm>
          <a:off x="14541500" y="97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134770</xdr:rowOff>
    </xdr:from>
    <xdr:ext cx="534377" cy="259045"/>
    <xdr:sp macro="" textlink="">
      <xdr:nvSpPr>
        <xdr:cNvPr id="591" name="テキスト ボックス 590"/>
        <xdr:cNvSpPr txBox="1"/>
      </xdr:nvSpPr>
      <xdr:spPr>
        <a:xfrm>
          <a:off x="14325111" y="956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59410</xdr:rowOff>
    </xdr:from>
    <xdr:to>
      <xdr:col>72</xdr:col>
      <xdr:colOff>38100</xdr:colOff>
      <xdr:row>57</xdr:row>
      <xdr:rowOff>161010</xdr:rowOff>
    </xdr:to>
    <xdr:sp macro="" textlink="">
      <xdr:nvSpPr>
        <xdr:cNvPr id="592" name="楕円 591"/>
        <xdr:cNvSpPr/>
      </xdr:nvSpPr>
      <xdr:spPr>
        <a:xfrm>
          <a:off x="13652500" y="983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6087</xdr:rowOff>
    </xdr:from>
    <xdr:ext cx="534377" cy="259045"/>
    <xdr:sp macro="" textlink="">
      <xdr:nvSpPr>
        <xdr:cNvPr id="593" name="テキスト ボックス 592"/>
        <xdr:cNvSpPr txBox="1"/>
      </xdr:nvSpPr>
      <xdr:spPr>
        <a:xfrm>
          <a:off x="13436111" y="960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110979</xdr:rowOff>
    </xdr:from>
    <xdr:to>
      <xdr:col>67</xdr:col>
      <xdr:colOff>101600</xdr:colOff>
      <xdr:row>58</xdr:row>
      <xdr:rowOff>41129</xdr:rowOff>
    </xdr:to>
    <xdr:sp macro="" textlink="">
      <xdr:nvSpPr>
        <xdr:cNvPr id="594" name="楕円 593"/>
        <xdr:cNvSpPr/>
      </xdr:nvSpPr>
      <xdr:spPr>
        <a:xfrm>
          <a:off x="12763500" y="988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57656</xdr:rowOff>
    </xdr:from>
    <xdr:ext cx="534377" cy="259045"/>
    <xdr:sp macro="" textlink="">
      <xdr:nvSpPr>
        <xdr:cNvPr id="595" name="テキスト ボックス 594"/>
        <xdr:cNvSpPr txBox="1"/>
      </xdr:nvSpPr>
      <xdr:spPr>
        <a:xfrm>
          <a:off x="12547111" y="965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15815</xdr:rowOff>
    </xdr:from>
    <xdr:to>
      <xdr:col>85</xdr:col>
      <xdr:colOff>127000</xdr:colOff>
      <xdr:row>79</xdr:row>
      <xdr:rowOff>25750</xdr:rowOff>
    </xdr:to>
    <xdr:cxnSp macro="">
      <xdr:nvCxnSpPr>
        <xdr:cNvPr id="624" name="直線コネクタ 623"/>
        <xdr:cNvCxnSpPr/>
      </xdr:nvCxnSpPr>
      <xdr:spPr>
        <a:xfrm flipV="1">
          <a:off x="15481300" y="13560365"/>
          <a:ext cx="838200" cy="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5"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22878</xdr:rowOff>
    </xdr:from>
    <xdr:to>
      <xdr:col>81</xdr:col>
      <xdr:colOff>50800</xdr:colOff>
      <xdr:row>79</xdr:row>
      <xdr:rowOff>25750</xdr:rowOff>
    </xdr:to>
    <xdr:cxnSp macro="">
      <xdr:nvCxnSpPr>
        <xdr:cNvPr id="627" name="直線コネクタ 626"/>
        <xdr:cNvCxnSpPr/>
      </xdr:nvCxnSpPr>
      <xdr:spPr>
        <a:xfrm>
          <a:off x="14592300" y="13567428"/>
          <a:ext cx="889000" cy="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29" name="テキスト ボックス 628"/>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22878</xdr:rowOff>
    </xdr:from>
    <xdr:to>
      <xdr:col>76</xdr:col>
      <xdr:colOff>114300</xdr:colOff>
      <xdr:row>79</xdr:row>
      <xdr:rowOff>41980</xdr:rowOff>
    </xdr:to>
    <xdr:cxnSp macro="">
      <xdr:nvCxnSpPr>
        <xdr:cNvPr id="630" name="直線コネクタ 629"/>
        <xdr:cNvCxnSpPr/>
      </xdr:nvCxnSpPr>
      <xdr:spPr>
        <a:xfrm flipV="1">
          <a:off x="13703300" y="13567428"/>
          <a:ext cx="889000" cy="1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69789</xdr:rowOff>
    </xdr:from>
    <xdr:ext cx="469744" cy="259045"/>
    <xdr:sp macro="" textlink="">
      <xdr:nvSpPr>
        <xdr:cNvPr id="632" name="テキスト ボックス 631"/>
        <xdr:cNvSpPr txBox="1"/>
      </xdr:nvSpPr>
      <xdr:spPr>
        <a:xfrm>
          <a:off x="14357428" y="1361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39680</xdr:rowOff>
    </xdr:from>
    <xdr:to>
      <xdr:col>71</xdr:col>
      <xdr:colOff>177800</xdr:colOff>
      <xdr:row>79</xdr:row>
      <xdr:rowOff>41980</xdr:rowOff>
    </xdr:to>
    <xdr:cxnSp macro="">
      <xdr:nvCxnSpPr>
        <xdr:cNvPr id="633" name="直線コネクタ 632"/>
        <xdr:cNvCxnSpPr/>
      </xdr:nvCxnSpPr>
      <xdr:spPr>
        <a:xfrm>
          <a:off x="12814300" y="13584230"/>
          <a:ext cx="889000" cy="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5" name="テキスト ボックス 634"/>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7" name="テキスト ボックス 636"/>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136465</xdr:rowOff>
    </xdr:from>
    <xdr:to>
      <xdr:col>85</xdr:col>
      <xdr:colOff>177800</xdr:colOff>
      <xdr:row>79</xdr:row>
      <xdr:rowOff>66615</xdr:rowOff>
    </xdr:to>
    <xdr:sp macro="" textlink="">
      <xdr:nvSpPr>
        <xdr:cNvPr id="643" name="楕円 642"/>
        <xdr:cNvSpPr/>
      </xdr:nvSpPr>
      <xdr:spPr>
        <a:xfrm>
          <a:off x="16268700" y="135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110648</xdr:rowOff>
    </xdr:from>
    <xdr:ext cx="469744" cy="259045"/>
    <xdr:sp macro="" textlink="">
      <xdr:nvSpPr>
        <xdr:cNvPr id="644" name="災害復旧費該当値テキスト"/>
        <xdr:cNvSpPr txBox="1"/>
      </xdr:nvSpPr>
      <xdr:spPr>
        <a:xfrm>
          <a:off x="16370300" y="13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146400</xdr:rowOff>
    </xdr:from>
    <xdr:to>
      <xdr:col>81</xdr:col>
      <xdr:colOff>101600</xdr:colOff>
      <xdr:row>79</xdr:row>
      <xdr:rowOff>76550</xdr:rowOff>
    </xdr:to>
    <xdr:sp macro="" textlink="">
      <xdr:nvSpPr>
        <xdr:cNvPr id="645" name="楕円 644"/>
        <xdr:cNvSpPr/>
      </xdr:nvSpPr>
      <xdr:spPr>
        <a:xfrm>
          <a:off x="15430500" y="135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67677</xdr:rowOff>
    </xdr:from>
    <xdr:ext cx="469744" cy="259045"/>
    <xdr:sp macro="" textlink="">
      <xdr:nvSpPr>
        <xdr:cNvPr id="646" name="テキスト ボックス 645"/>
        <xdr:cNvSpPr txBox="1"/>
      </xdr:nvSpPr>
      <xdr:spPr>
        <a:xfrm>
          <a:off x="15246428" y="1361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143528</xdr:rowOff>
    </xdr:from>
    <xdr:to>
      <xdr:col>76</xdr:col>
      <xdr:colOff>165100</xdr:colOff>
      <xdr:row>79</xdr:row>
      <xdr:rowOff>73678</xdr:rowOff>
    </xdr:to>
    <xdr:sp macro="" textlink="">
      <xdr:nvSpPr>
        <xdr:cNvPr id="647" name="楕円 646"/>
        <xdr:cNvSpPr/>
      </xdr:nvSpPr>
      <xdr:spPr>
        <a:xfrm>
          <a:off x="14541500" y="1351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90205</xdr:rowOff>
    </xdr:from>
    <xdr:ext cx="469744" cy="259045"/>
    <xdr:sp macro="" textlink="">
      <xdr:nvSpPr>
        <xdr:cNvPr id="648" name="テキスト ボックス 647"/>
        <xdr:cNvSpPr txBox="1"/>
      </xdr:nvSpPr>
      <xdr:spPr>
        <a:xfrm>
          <a:off x="14357428" y="132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162630</xdr:rowOff>
    </xdr:from>
    <xdr:to>
      <xdr:col>72</xdr:col>
      <xdr:colOff>38100</xdr:colOff>
      <xdr:row>79</xdr:row>
      <xdr:rowOff>92780</xdr:rowOff>
    </xdr:to>
    <xdr:sp macro="" textlink="">
      <xdr:nvSpPr>
        <xdr:cNvPr id="649" name="楕円 648"/>
        <xdr:cNvSpPr/>
      </xdr:nvSpPr>
      <xdr:spPr>
        <a:xfrm>
          <a:off x="13652500" y="1353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83907</xdr:rowOff>
    </xdr:from>
    <xdr:ext cx="378565" cy="259045"/>
    <xdr:sp macro="" textlink="">
      <xdr:nvSpPr>
        <xdr:cNvPr id="650" name="テキスト ボックス 649"/>
        <xdr:cNvSpPr txBox="1"/>
      </xdr:nvSpPr>
      <xdr:spPr>
        <a:xfrm>
          <a:off x="13514017" y="13628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160330</xdr:rowOff>
    </xdr:from>
    <xdr:to>
      <xdr:col>67</xdr:col>
      <xdr:colOff>101600</xdr:colOff>
      <xdr:row>79</xdr:row>
      <xdr:rowOff>90480</xdr:rowOff>
    </xdr:to>
    <xdr:sp macro="" textlink="">
      <xdr:nvSpPr>
        <xdr:cNvPr id="651" name="楕円 650"/>
        <xdr:cNvSpPr/>
      </xdr:nvSpPr>
      <xdr:spPr>
        <a:xfrm>
          <a:off x="12763500" y="135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81607</xdr:rowOff>
    </xdr:from>
    <xdr:ext cx="378565" cy="259045"/>
    <xdr:sp macro="" textlink="">
      <xdr:nvSpPr>
        <xdr:cNvPr id="652" name="テキスト ボックス 651"/>
        <xdr:cNvSpPr txBox="1"/>
      </xdr:nvSpPr>
      <xdr:spPr>
        <a:xfrm>
          <a:off x="12625017" y="13626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167836</xdr:rowOff>
    </xdr:from>
    <xdr:to>
      <xdr:col>85</xdr:col>
      <xdr:colOff>127000</xdr:colOff>
      <xdr:row>93</xdr:row>
      <xdr:rowOff>5111</xdr:rowOff>
    </xdr:to>
    <xdr:cxnSp macro="">
      <xdr:nvCxnSpPr>
        <xdr:cNvPr id="681" name="直線コネクタ 680"/>
        <xdr:cNvCxnSpPr/>
      </xdr:nvCxnSpPr>
      <xdr:spPr>
        <a:xfrm flipV="1">
          <a:off x="15481300" y="15769786"/>
          <a:ext cx="838200" cy="18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72928</xdr:rowOff>
    </xdr:from>
    <xdr:ext cx="534377" cy="259045"/>
    <xdr:sp macro="" textlink="">
      <xdr:nvSpPr>
        <xdr:cNvPr id="682" name="公債費平均値テキスト"/>
        <xdr:cNvSpPr txBox="1"/>
      </xdr:nvSpPr>
      <xdr:spPr>
        <a:xfrm>
          <a:off x="16370300" y="16189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87922</xdr:rowOff>
    </xdr:from>
    <xdr:to>
      <xdr:col>81</xdr:col>
      <xdr:colOff>50800</xdr:colOff>
      <xdr:row>93</xdr:row>
      <xdr:rowOff>5111</xdr:rowOff>
    </xdr:to>
    <xdr:cxnSp macro="">
      <xdr:nvCxnSpPr>
        <xdr:cNvPr id="684" name="直線コネクタ 683"/>
        <xdr:cNvCxnSpPr/>
      </xdr:nvCxnSpPr>
      <xdr:spPr>
        <a:xfrm>
          <a:off x="14592300" y="15689872"/>
          <a:ext cx="889000" cy="26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3357</xdr:rowOff>
    </xdr:from>
    <xdr:ext cx="534377" cy="259045"/>
    <xdr:sp macro="" textlink="">
      <xdr:nvSpPr>
        <xdr:cNvPr id="686" name="テキスト ボックス 685"/>
        <xdr:cNvSpPr txBox="1"/>
      </xdr:nvSpPr>
      <xdr:spPr>
        <a:xfrm>
          <a:off x="15214111" y="162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87922</xdr:rowOff>
    </xdr:from>
    <xdr:to>
      <xdr:col>76</xdr:col>
      <xdr:colOff>114300</xdr:colOff>
      <xdr:row>93</xdr:row>
      <xdr:rowOff>101333</xdr:rowOff>
    </xdr:to>
    <xdr:cxnSp macro="">
      <xdr:nvCxnSpPr>
        <xdr:cNvPr id="687" name="直線コネクタ 686"/>
        <xdr:cNvCxnSpPr/>
      </xdr:nvCxnSpPr>
      <xdr:spPr>
        <a:xfrm flipV="1">
          <a:off x="13703300" y="15689872"/>
          <a:ext cx="889000" cy="35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163377</xdr:rowOff>
    </xdr:from>
    <xdr:ext cx="534377" cy="259045"/>
    <xdr:sp macro="" textlink="">
      <xdr:nvSpPr>
        <xdr:cNvPr id="689" name="テキスト ボックス 688"/>
        <xdr:cNvSpPr txBox="1"/>
      </xdr:nvSpPr>
      <xdr:spPr>
        <a:xfrm>
          <a:off x="14325111" y="162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134080</xdr:rowOff>
    </xdr:from>
    <xdr:to>
      <xdr:col>71</xdr:col>
      <xdr:colOff>177800</xdr:colOff>
      <xdr:row>93</xdr:row>
      <xdr:rowOff>101333</xdr:rowOff>
    </xdr:to>
    <xdr:cxnSp macro="">
      <xdr:nvCxnSpPr>
        <xdr:cNvPr id="690" name="直線コネクタ 689"/>
        <xdr:cNvCxnSpPr/>
      </xdr:nvCxnSpPr>
      <xdr:spPr>
        <a:xfrm>
          <a:off x="12814300" y="15907480"/>
          <a:ext cx="889000" cy="13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166616</xdr:rowOff>
    </xdr:from>
    <xdr:ext cx="534377" cy="259045"/>
    <xdr:sp macro="" textlink="">
      <xdr:nvSpPr>
        <xdr:cNvPr id="692" name="テキスト ボックス 691"/>
        <xdr:cNvSpPr txBox="1"/>
      </xdr:nvSpPr>
      <xdr:spPr>
        <a:xfrm>
          <a:off x="13436111" y="162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166825</xdr:rowOff>
    </xdr:from>
    <xdr:ext cx="534377" cy="259045"/>
    <xdr:sp macro="" textlink="">
      <xdr:nvSpPr>
        <xdr:cNvPr id="694" name="テキスト ボックス 693"/>
        <xdr:cNvSpPr txBox="1"/>
      </xdr:nvSpPr>
      <xdr:spPr>
        <a:xfrm>
          <a:off x="12547111" y="162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117036</xdr:rowOff>
    </xdr:from>
    <xdr:to>
      <xdr:col>85</xdr:col>
      <xdr:colOff>177800</xdr:colOff>
      <xdr:row>92</xdr:row>
      <xdr:rowOff>47186</xdr:rowOff>
    </xdr:to>
    <xdr:sp macro="" textlink="">
      <xdr:nvSpPr>
        <xdr:cNvPr id="700" name="楕円 699"/>
        <xdr:cNvSpPr/>
      </xdr:nvSpPr>
      <xdr:spPr>
        <a:xfrm>
          <a:off x="16268700" y="1571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139913</xdr:rowOff>
    </xdr:from>
    <xdr:ext cx="534377" cy="259045"/>
    <xdr:sp macro="" textlink="">
      <xdr:nvSpPr>
        <xdr:cNvPr id="701" name="公債費該当値テキスト"/>
        <xdr:cNvSpPr txBox="1"/>
      </xdr:nvSpPr>
      <xdr:spPr>
        <a:xfrm>
          <a:off x="16370300" y="1557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125761</xdr:rowOff>
    </xdr:from>
    <xdr:to>
      <xdr:col>81</xdr:col>
      <xdr:colOff>101600</xdr:colOff>
      <xdr:row>93</xdr:row>
      <xdr:rowOff>55911</xdr:rowOff>
    </xdr:to>
    <xdr:sp macro="" textlink="">
      <xdr:nvSpPr>
        <xdr:cNvPr id="702" name="楕円 701"/>
        <xdr:cNvSpPr/>
      </xdr:nvSpPr>
      <xdr:spPr>
        <a:xfrm>
          <a:off x="15430500" y="1589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72438</xdr:rowOff>
    </xdr:from>
    <xdr:ext cx="534377" cy="259045"/>
    <xdr:sp macro="" textlink="">
      <xdr:nvSpPr>
        <xdr:cNvPr id="703" name="テキスト ボックス 702"/>
        <xdr:cNvSpPr txBox="1"/>
      </xdr:nvSpPr>
      <xdr:spPr>
        <a:xfrm>
          <a:off x="15214111" y="1567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37122</xdr:rowOff>
    </xdr:from>
    <xdr:to>
      <xdr:col>76</xdr:col>
      <xdr:colOff>165100</xdr:colOff>
      <xdr:row>91</xdr:row>
      <xdr:rowOff>138722</xdr:rowOff>
    </xdr:to>
    <xdr:sp macro="" textlink="">
      <xdr:nvSpPr>
        <xdr:cNvPr id="704" name="楕円 703"/>
        <xdr:cNvSpPr/>
      </xdr:nvSpPr>
      <xdr:spPr>
        <a:xfrm>
          <a:off x="14541500" y="1563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155249</xdr:rowOff>
    </xdr:from>
    <xdr:ext cx="534377" cy="259045"/>
    <xdr:sp macro="" textlink="">
      <xdr:nvSpPr>
        <xdr:cNvPr id="705" name="テキスト ボックス 704"/>
        <xdr:cNvSpPr txBox="1"/>
      </xdr:nvSpPr>
      <xdr:spPr>
        <a:xfrm>
          <a:off x="14325111" y="1541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50533</xdr:rowOff>
    </xdr:from>
    <xdr:to>
      <xdr:col>72</xdr:col>
      <xdr:colOff>38100</xdr:colOff>
      <xdr:row>93</xdr:row>
      <xdr:rowOff>152133</xdr:rowOff>
    </xdr:to>
    <xdr:sp macro="" textlink="">
      <xdr:nvSpPr>
        <xdr:cNvPr id="706" name="楕円 705"/>
        <xdr:cNvSpPr/>
      </xdr:nvSpPr>
      <xdr:spPr>
        <a:xfrm>
          <a:off x="13652500" y="1599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168660</xdr:rowOff>
    </xdr:from>
    <xdr:ext cx="534377" cy="259045"/>
    <xdr:sp macro="" textlink="">
      <xdr:nvSpPr>
        <xdr:cNvPr id="707" name="テキスト ボックス 706"/>
        <xdr:cNvSpPr txBox="1"/>
      </xdr:nvSpPr>
      <xdr:spPr>
        <a:xfrm>
          <a:off x="13436111" y="1577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83280</xdr:rowOff>
    </xdr:from>
    <xdr:to>
      <xdr:col>67</xdr:col>
      <xdr:colOff>101600</xdr:colOff>
      <xdr:row>93</xdr:row>
      <xdr:rowOff>13430</xdr:rowOff>
    </xdr:to>
    <xdr:sp macro="" textlink="">
      <xdr:nvSpPr>
        <xdr:cNvPr id="708" name="楕円 707"/>
        <xdr:cNvSpPr/>
      </xdr:nvSpPr>
      <xdr:spPr>
        <a:xfrm>
          <a:off x="12763500" y="158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29957</xdr:rowOff>
    </xdr:from>
    <xdr:ext cx="534377" cy="259045"/>
    <xdr:sp macro="" textlink="">
      <xdr:nvSpPr>
        <xdr:cNvPr id="709" name="テキスト ボックス 708"/>
        <xdr:cNvSpPr txBox="1"/>
      </xdr:nvSpPr>
      <xdr:spPr>
        <a:xfrm>
          <a:off x="12547111" y="1563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１４０，６８０円、前年度より４８，５２３円と大幅増となっている。これは、新型コロナウイルス感染症対策経費として特別定額給付金を支給したことが主な要因である。民生費は全体の３１．１％を占め、住民一人当たりは１７１，４３１円で、類似団体平均と比較して一人当たり２１，０７４円高い状況となっている。これは、平成２７年度途中から開始したこども医療費無料化拡大分による影響、近年の障がい者福祉サービス事業費や児童発達支援事業費が増加していることなどが要因となっている。土木費は住民一人当たり４４，０７３円で前年度より１０，２２６円減少し、類似団体平均とほぼ同水準となっている。要因として、平成２７年度からの継続事業である川之江地区整備事業が令和元年度でほぼ終了したことによる。教育費は住民一人当たり５２，７６６円で前年度より６，２２３円減少し、類似団体平均と比較して低くなっている。これは、幼稚園や小中学校のブロック塀・冷房設備対策事業や公民館新築事業などの普通建設事業費が令和元年度で完了したことなどが要因である。今後、各施設の更新や維持管理に係る費用が嵩んでくることが見込まれるため、公共施設等総合管理計画や個別施設計画に基づく事業の取捨選択により、事業の精査を厳にすることで事業費の減少を目指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合併に伴う一部事務組合の正規雇用等による人件費の大幅な増加や合併前の大型事業による公債費の増加によって、平成１８年度の経常収支比率は９６．４％と硬直した財政状況であった。定員適正化計画による職員削減や補助金の見直し、補償金免除繰上償還の積極的な活用等の行財政改革により平成２０年度以降は経常収支比率も改善されてきている。</a:t>
          </a:r>
        </a:p>
        <a:p>
          <a:r>
            <a:rPr kumimoji="1" lang="ja-JP" altLang="en-US" sz="1100">
              <a:latin typeface="ＭＳ ゴシック" pitchFamily="49" charset="-128"/>
              <a:ea typeface="ＭＳ ゴシック" pitchFamily="49" charset="-128"/>
            </a:rPr>
            <a:t>　実質収支は、平成２０年度以降は黒字決算が続いている。事務事業の見直し・施設の統廃合など歳出の合理化等行政改革を推進し、引き続き健全な財政運営に努める。実質単年度収支についても、市税収入や地方消費税交付金等が前年度比増収となったことに加え、繰上償還の実施や経費削減への取組などにより黒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住宅新築資金等貸付事業特別会計については、これまでの収入未済の積み重ねにより、前年度繰上充用で会計を運営している状況であるが、貸付事業は終了していることから、収入未済額の確保に努めることが、もっとも重要な事業となっている。</a:t>
          </a:r>
        </a:p>
        <a:p>
          <a:r>
            <a:rPr kumimoji="1" lang="ja-JP" altLang="en-US" sz="1400">
              <a:latin typeface="ＭＳ ゴシック" pitchFamily="49" charset="-128"/>
              <a:ea typeface="ＭＳ ゴシック" pitchFamily="49" charset="-128"/>
            </a:rPr>
            <a:t>　その他一般会計等の会計は黒字を達成しているが、使用料等の適正な負担額への見直しや事務事業の再点検等、歳入歳出両面から質を高める取り組みを通じ健全な財政運営に努めることとしている。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50799930</v>
      </c>
      <c r="BO4" s="464"/>
      <c r="BP4" s="464"/>
      <c r="BQ4" s="464"/>
      <c r="BR4" s="464"/>
      <c r="BS4" s="464"/>
      <c r="BT4" s="464"/>
      <c r="BU4" s="465"/>
      <c r="BV4" s="463">
        <v>45543477</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13.2</v>
      </c>
      <c r="CU4" s="648"/>
      <c r="CV4" s="648"/>
      <c r="CW4" s="648"/>
      <c r="CX4" s="648"/>
      <c r="CY4" s="648"/>
      <c r="CZ4" s="648"/>
      <c r="DA4" s="649"/>
      <c r="DB4" s="647">
        <v>8.3000000000000007</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47265350</v>
      </c>
      <c r="BO5" s="469"/>
      <c r="BP5" s="469"/>
      <c r="BQ5" s="469"/>
      <c r="BR5" s="469"/>
      <c r="BS5" s="469"/>
      <c r="BT5" s="469"/>
      <c r="BU5" s="470"/>
      <c r="BV5" s="468">
        <v>42676354</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85.4</v>
      </c>
      <c r="CU5" s="439"/>
      <c r="CV5" s="439"/>
      <c r="CW5" s="439"/>
      <c r="CX5" s="439"/>
      <c r="CY5" s="439"/>
      <c r="CZ5" s="439"/>
      <c r="DA5" s="440"/>
      <c r="DB5" s="438">
        <v>88.8</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3534580</v>
      </c>
      <c r="BO6" s="469"/>
      <c r="BP6" s="469"/>
      <c r="BQ6" s="469"/>
      <c r="BR6" s="469"/>
      <c r="BS6" s="469"/>
      <c r="BT6" s="469"/>
      <c r="BU6" s="470"/>
      <c r="BV6" s="468">
        <v>2867123</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91</v>
      </c>
      <c r="CU6" s="622"/>
      <c r="CV6" s="622"/>
      <c r="CW6" s="622"/>
      <c r="CX6" s="622"/>
      <c r="CY6" s="622"/>
      <c r="CZ6" s="622"/>
      <c r="DA6" s="623"/>
      <c r="DB6" s="621">
        <v>93.6</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311416</v>
      </c>
      <c r="BO7" s="469"/>
      <c r="BP7" s="469"/>
      <c r="BQ7" s="469"/>
      <c r="BR7" s="469"/>
      <c r="BS7" s="469"/>
      <c r="BT7" s="469"/>
      <c r="BU7" s="470"/>
      <c r="BV7" s="468">
        <v>912412</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24483751</v>
      </c>
      <c r="CU7" s="469"/>
      <c r="CV7" s="469"/>
      <c r="CW7" s="469"/>
      <c r="CX7" s="469"/>
      <c r="CY7" s="469"/>
      <c r="CZ7" s="469"/>
      <c r="DA7" s="470"/>
      <c r="DB7" s="468">
        <v>23687373</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94</v>
      </c>
      <c r="AV8" s="526"/>
      <c r="AW8" s="526"/>
      <c r="AX8" s="526"/>
      <c r="AY8" s="448" t="s">
        <v>109</v>
      </c>
      <c r="AZ8" s="449"/>
      <c r="BA8" s="449"/>
      <c r="BB8" s="449"/>
      <c r="BC8" s="449"/>
      <c r="BD8" s="449"/>
      <c r="BE8" s="449"/>
      <c r="BF8" s="449"/>
      <c r="BG8" s="449"/>
      <c r="BH8" s="449"/>
      <c r="BI8" s="449"/>
      <c r="BJ8" s="449"/>
      <c r="BK8" s="449"/>
      <c r="BL8" s="449"/>
      <c r="BM8" s="450"/>
      <c r="BN8" s="468">
        <v>3223164</v>
      </c>
      <c r="BO8" s="469"/>
      <c r="BP8" s="469"/>
      <c r="BQ8" s="469"/>
      <c r="BR8" s="469"/>
      <c r="BS8" s="469"/>
      <c r="BT8" s="469"/>
      <c r="BU8" s="470"/>
      <c r="BV8" s="468">
        <v>1954711</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0.74</v>
      </c>
      <c r="CU8" s="582"/>
      <c r="CV8" s="582"/>
      <c r="CW8" s="582"/>
      <c r="CX8" s="582"/>
      <c r="CY8" s="582"/>
      <c r="CZ8" s="582"/>
      <c r="DA8" s="583"/>
      <c r="DB8" s="581">
        <v>0.75</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82754</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1268453</v>
      </c>
      <c r="BO9" s="469"/>
      <c r="BP9" s="469"/>
      <c r="BQ9" s="469"/>
      <c r="BR9" s="469"/>
      <c r="BS9" s="469"/>
      <c r="BT9" s="469"/>
      <c r="BU9" s="470"/>
      <c r="BV9" s="468">
        <v>-465287</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18.399999999999999</v>
      </c>
      <c r="CU9" s="439"/>
      <c r="CV9" s="439"/>
      <c r="CW9" s="439"/>
      <c r="CX9" s="439"/>
      <c r="CY9" s="439"/>
      <c r="CZ9" s="439"/>
      <c r="DA9" s="440"/>
      <c r="DB9" s="438">
        <v>16.8</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87413</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697</v>
      </c>
      <c r="BO10" s="469"/>
      <c r="BP10" s="469"/>
      <c r="BQ10" s="469"/>
      <c r="BR10" s="469"/>
      <c r="BS10" s="469"/>
      <c r="BT10" s="469"/>
      <c r="BU10" s="470"/>
      <c r="BV10" s="468">
        <v>1338</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522500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85450</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84485</v>
      </c>
      <c r="S13" s="572"/>
      <c r="T13" s="572"/>
      <c r="U13" s="572"/>
      <c r="V13" s="573"/>
      <c r="W13" s="559" t="s">
        <v>140</v>
      </c>
      <c r="X13" s="481"/>
      <c r="Y13" s="481"/>
      <c r="Z13" s="481"/>
      <c r="AA13" s="481"/>
      <c r="AB13" s="482"/>
      <c r="AC13" s="444">
        <v>1646</v>
      </c>
      <c r="AD13" s="445"/>
      <c r="AE13" s="445"/>
      <c r="AF13" s="445"/>
      <c r="AG13" s="446"/>
      <c r="AH13" s="444">
        <v>1975</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1791650</v>
      </c>
      <c r="BO13" s="469"/>
      <c r="BP13" s="469"/>
      <c r="BQ13" s="469"/>
      <c r="BR13" s="469"/>
      <c r="BS13" s="469"/>
      <c r="BT13" s="469"/>
      <c r="BU13" s="470"/>
      <c r="BV13" s="468">
        <v>-463949</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8.8000000000000007</v>
      </c>
      <c r="CU13" s="439"/>
      <c r="CV13" s="439"/>
      <c r="CW13" s="439"/>
      <c r="CX13" s="439"/>
      <c r="CY13" s="439"/>
      <c r="CZ13" s="439"/>
      <c r="DA13" s="440"/>
      <c r="DB13" s="438">
        <v>8.6</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145</v>
      </c>
      <c r="M14" s="605"/>
      <c r="N14" s="605"/>
      <c r="O14" s="605"/>
      <c r="P14" s="605"/>
      <c r="Q14" s="606"/>
      <c r="R14" s="571">
        <v>86406</v>
      </c>
      <c r="S14" s="572"/>
      <c r="T14" s="572"/>
      <c r="U14" s="572"/>
      <c r="V14" s="573"/>
      <c r="W14" s="574"/>
      <c r="X14" s="484"/>
      <c r="Y14" s="484"/>
      <c r="Z14" s="484"/>
      <c r="AA14" s="484"/>
      <c r="AB14" s="485"/>
      <c r="AC14" s="564">
        <v>4.0999999999999996</v>
      </c>
      <c r="AD14" s="565"/>
      <c r="AE14" s="565"/>
      <c r="AF14" s="565"/>
      <c r="AG14" s="566"/>
      <c r="AH14" s="564">
        <v>4.8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v>95.2</v>
      </c>
      <c r="CU14" s="576"/>
      <c r="CV14" s="576"/>
      <c r="CW14" s="576"/>
      <c r="CX14" s="576"/>
      <c r="CY14" s="576"/>
      <c r="CZ14" s="576"/>
      <c r="DA14" s="577"/>
      <c r="DB14" s="575">
        <v>108</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147</v>
      </c>
      <c r="N15" s="569"/>
      <c r="O15" s="569"/>
      <c r="P15" s="569"/>
      <c r="Q15" s="570"/>
      <c r="R15" s="571">
        <v>85456</v>
      </c>
      <c r="S15" s="572"/>
      <c r="T15" s="572"/>
      <c r="U15" s="572"/>
      <c r="V15" s="573"/>
      <c r="W15" s="559" t="s">
        <v>148</v>
      </c>
      <c r="X15" s="481"/>
      <c r="Y15" s="481"/>
      <c r="Z15" s="481"/>
      <c r="AA15" s="481"/>
      <c r="AB15" s="482"/>
      <c r="AC15" s="444">
        <v>15739</v>
      </c>
      <c r="AD15" s="445"/>
      <c r="AE15" s="445"/>
      <c r="AF15" s="445"/>
      <c r="AG15" s="446"/>
      <c r="AH15" s="444">
        <v>16447</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13748363</v>
      </c>
      <c r="BO15" s="464"/>
      <c r="BP15" s="464"/>
      <c r="BQ15" s="464"/>
      <c r="BR15" s="464"/>
      <c r="BS15" s="464"/>
      <c r="BT15" s="464"/>
      <c r="BU15" s="465"/>
      <c r="BV15" s="463">
        <v>13510697</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39.5</v>
      </c>
      <c r="AD16" s="565"/>
      <c r="AE16" s="565"/>
      <c r="AF16" s="565"/>
      <c r="AG16" s="566"/>
      <c r="AH16" s="564">
        <v>39.799999999999997</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19088268</v>
      </c>
      <c r="BO16" s="469"/>
      <c r="BP16" s="469"/>
      <c r="BQ16" s="469"/>
      <c r="BR16" s="469"/>
      <c r="BS16" s="469"/>
      <c r="BT16" s="469"/>
      <c r="BU16" s="470"/>
      <c r="BV16" s="468">
        <v>18226674</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154</v>
      </c>
      <c r="N17" s="554"/>
      <c r="O17" s="554"/>
      <c r="P17" s="554"/>
      <c r="Q17" s="555"/>
      <c r="R17" s="556" t="s">
        <v>152</v>
      </c>
      <c r="S17" s="557"/>
      <c r="T17" s="557"/>
      <c r="U17" s="557"/>
      <c r="V17" s="558"/>
      <c r="W17" s="559" t="s">
        <v>155</v>
      </c>
      <c r="X17" s="481"/>
      <c r="Y17" s="481"/>
      <c r="Z17" s="481"/>
      <c r="AA17" s="481"/>
      <c r="AB17" s="482"/>
      <c r="AC17" s="444">
        <v>22438</v>
      </c>
      <c r="AD17" s="445"/>
      <c r="AE17" s="445"/>
      <c r="AF17" s="445"/>
      <c r="AG17" s="446"/>
      <c r="AH17" s="444">
        <v>22922</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17585979</v>
      </c>
      <c r="BO17" s="469"/>
      <c r="BP17" s="469"/>
      <c r="BQ17" s="469"/>
      <c r="BR17" s="469"/>
      <c r="BS17" s="469"/>
      <c r="BT17" s="469"/>
      <c r="BU17" s="470"/>
      <c r="BV17" s="468">
        <v>17416972</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421.24</v>
      </c>
      <c r="M18" s="533"/>
      <c r="N18" s="533"/>
      <c r="O18" s="533"/>
      <c r="P18" s="533"/>
      <c r="Q18" s="533"/>
      <c r="R18" s="534"/>
      <c r="S18" s="534"/>
      <c r="T18" s="534"/>
      <c r="U18" s="534"/>
      <c r="V18" s="535"/>
      <c r="W18" s="549"/>
      <c r="X18" s="550"/>
      <c r="Y18" s="550"/>
      <c r="Z18" s="550"/>
      <c r="AA18" s="550"/>
      <c r="AB18" s="560"/>
      <c r="AC18" s="432">
        <v>56.3</v>
      </c>
      <c r="AD18" s="433"/>
      <c r="AE18" s="433"/>
      <c r="AF18" s="433"/>
      <c r="AG18" s="536"/>
      <c r="AH18" s="432">
        <v>55.4</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21569833</v>
      </c>
      <c r="BO18" s="469"/>
      <c r="BP18" s="469"/>
      <c r="BQ18" s="469"/>
      <c r="BR18" s="469"/>
      <c r="BS18" s="469"/>
      <c r="BT18" s="469"/>
      <c r="BU18" s="470"/>
      <c r="BV18" s="468">
        <v>21304505</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196</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30166157</v>
      </c>
      <c r="BO19" s="469"/>
      <c r="BP19" s="469"/>
      <c r="BQ19" s="469"/>
      <c r="BR19" s="469"/>
      <c r="BS19" s="469"/>
      <c r="BT19" s="469"/>
      <c r="BU19" s="470"/>
      <c r="BV19" s="468">
        <v>28334372</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35738</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60797086</v>
      </c>
      <c r="BO23" s="469"/>
      <c r="BP23" s="469"/>
      <c r="BQ23" s="469"/>
      <c r="BR23" s="469"/>
      <c r="BS23" s="469"/>
      <c r="BT23" s="469"/>
      <c r="BU23" s="470"/>
      <c r="BV23" s="468">
        <v>63112851</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9500</v>
      </c>
      <c r="R24" s="445"/>
      <c r="S24" s="445"/>
      <c r="T24" s="445"/>
      <c r="U24" s="445"/>
      <c r="V24" s="446"/>
      <c r="W24" s="510"/>
      <c r="X24" s="501"/>
      <c r="Y24" s="502"/>
      <c r="Z24" s="441" t="s">
        <v>171</v>
      </c>
      <c r="AA24" s="442"/>
      <c r="AB24" s="442"/>
      <c r="AC24" s="442"/>
      <c r="AD24" s="442"/>
      <c r="AE24" s="442"/>
      <c r="AF24" s="442"/>
      <c r="AG24" s="443"/>
      <c r="AH24" s="444">
        <v>741</v>
      </c>
      <c r="AI24" s="445"/>
      <c r="AJ24" s="445"/>
      <c r="AK24" s="445"/>
      <c r="AL24" s="446"/>
      <c r="AM24" s="444">
        <v>2390466</v>
      </c>
      <c r="AN24" s="445"/>
      <c r="AO24" s="445"/>
      <c r="AP24" s="445"/>
      <c r="AQ24" s="445"/>
      <c r="AR24" s="446"/>
      <c r="AS24" s="444">
        <v>3226</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42431097</v>
      </c>
      <c r="BO24" s="469"/>
      <c r="BP24" s="469"/>
      <c r="BQ24" s="469"/>
      <c r="BR24" s="469"/>
      <c r="BS24" s="469"/>
      <c r="BT24" s="469"/>
      <c r="BU24" s="470"/>
      <c r="BV24" s="468">
        <v>42445859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2</v>
      </c>
      <c r="M25" s="445"/>
      <c r="N25" s="445"/>
      <c r="O25" s="445"/>
      <c r="P25" s="446"/>
      <c r="Q25" s="444">
        <v>7000</v>
      </c>
      <c r="R25" s="445"/>
      <c r="S25" s="445"/>
      <c r="T25" s="445"/>
      <c r="U25" s="445"/>
      <c r="V25" s="446"/>
      <c r="W25" s="510"/>
      <c r="X25" s="501"/>
      <c r="Y25" s="502"/>
      <c r="Z25" s="441" t="s">
        <v>174</v>
      </c>
      <c r="AA25" s="442"/>
      <c r="AB25" s="442"/>
      <c r="AC25" s="442"/>
      <c r="AD25" s="442"/>
      <c r="AE25" s="442"/>
      <c r="AF25" s="442"/>
      <c r="AG25" s="443"/>
      <c r="AH25" s="444">
        <v>122</v>
      </c>
      <c r="AI25" s="445"/>
      <c r="AJ25" s="445"/>
      <c r="AK25" s="445"/>
      <c r="AL25" s="446"/>
      <c r="AM25" s="444">
        <v>369782</v>
      </c>
      <c r="AN25" s="445"/>
      <c r="AO25" s="445"/>
      <c r="AP25" s="445"/>
      <c r="AQ25" s="445"/>
      <c r="AR25" s="446"/>
      <c r="AS25" s="444">
        <v>3031</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2580303</v>
      </c>
      <c r="BO25" s="464"/>
      <c r="BP25" s="464"/>
      <c r="BQ25" s="464"/>
      <c r="BR25" s="464"/>
      <c r="BS25" s="464"/>
      <c r="BT25" s="464"/>
      <c r="BU25" s="465"/>
      <c r="BV25" s="463">
        <v>2903951</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6170</v>
      </c>
      <c r="R26" s="445"/>
      <c r="S26" s="445"/>
      <c r="T26" s="445"/>
      <c r="U26" s="445"/>
      <c r="V26" s="446"/>
      <c r="W26" s="510"/>
      <c r="X26" s="501"/>
      <c r="Y26" s="502"/>
      <c r="Z26" s="441" t="s">
        <v>177</v>
      </c>
      <c r="AA26" s="523"/>
      <c r="AB26" s="523"/>
      <c r="AC26" s="523"/>
      <c r="AD26" s="523"/>
      <c r="AE26" s="523"/>
      <c r="AF26" s="523"/>
      <c r="AG26" s="524"/>
      <c r="AH26" s="444">
        <v>5</v>
      </c>
      <c r="AI26" s="445"/>
      <c r="AJ26" s="445"/>
      <c r="AK26" s="445"/>
      <c r="AL26" s="446"/>
      <c r="AM26" s="444">
        <v>16595</v>
      </c>
      <c r="AN26" s="445"/>
      <c r="AO26" s="445"/>
      <c r="AP26" s="445"/>
      <c r="AQ26" s="445"/>
      <c r="AR26" s="446"/>
      <c r="AS26" s="444">
        <v>3319</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179</v>
      </c>
      <c r="BO26" s="469"/>
      <c r="BP26" s="469"/>
      <c r="BQ26" s="469"/>
      <c r="BR26" s="469"/>
      <c r="BS26" s="469"/>
      <c r="BT26" s="469"/>
      <c r="BU26" s="470"/>
      <c r="BV26" s="468" t="s">
        <v>179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4810</v>
      </c>
      <c r="R27" s="445"/>
      <c r="S27" s="445"/>
      <c r="T27" s="445"/>
      <c r="U27" s="445"/>
      <c r="V27" s="446"/>
      <c r="W27" s="510"/>
      <c r="X27" s="501"/>
      <c r="Y27" s="502"/>
      <c r="Z27" s="441" t="s">
        <v>181</v>
      </c>
      <c r="AA27" s="442"/>
      <c r="AB27" s="442"/>
      <c r="AC27" s="442"/>
      <c r="AD27" s="442"/>
      <c r="AE27" s="442"/>
      <c r="AF27" s="442"/>
      <c r="AG27" s="443"/>
      <c r="AH27" s="444">
        <v>21</v>
      </c>
      <c r="AI27" s="445"/>
      <c r="AJ27" s="445"/>
      <c r="AK27" s="445"/>
      <c r="AL27" s="446"/>
      <c r="AM27" s="444">
        <v>69552</v>
      </c>
      <c r="AN27" s="445"/>
      <c r="AO27" s="445"/>
      <c r="AP27" s="445"/>
      <c r="AQ27" s="445"/>
      <c r="AR27" s="446"/>
      <c r="AS27" s="444">
        <v>3312</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v>200000</v>
      </c>
      <c r="BO27" s="472"/>
      <c r="BP27" s="472"/>
      <c r="BQ27" s="472"/>
      <c r="BR27" s="472"/>
      <c r="BS27" s="472"/>
      <c r="BT27" s="472"/>
      <c r="BU27" s="473"/>
      <c r="BV27" s="471">
        <v>200000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183</v>
      </c>
      <c r="F28" s="442"/>
      <c r="G28" s="442"/>
      <c r="H28" s="442"/>
      <c r="I28" s="442"/>
      <c r="J28" s="442"/>
      <c r="K28" s="443"/>
      <c r="L28" s="444">
        <v>1</v>
      </c>
      <c r="M28" s="445"/>
      <c r="N28" s="445"/>
      <c r="O28" s="445"/>
      <c r="P28" s="446"/>
      <c r="Q28" s="444">
        <v>4240</v>
      </c>
      <c r="R28" s="445"/>
      <c r="S28" s="445"/>
      <c r="T28" s="445"/>
      <c r="U28" s="445"/>
      <c r="V28" s="446"/>
      <c r="W28" s="510"/>
      <c r="X28" s="501"/>
      <c r="Y28" s="502"/>
      <c r="Z28" s="441" t="s">
        <v>184</v>
      </c>
      <c r="AA28" s="442"/>
      <c r="AB28" s="442"/>
      <c r="AC28" s="442"/>
      <c r="AD28" s="442"/>
      <c r="AE28" s="442"/>
      <c r="AF28" s="442"/>
      <c r="AG28" s="443"/>
      <c r="AH28" s="444" t="s">
        <v>185</v>
      </c>
      <c r="AI28" s="445"/>
      <c r="AJ28" s="445"/>
      <c r="AK28" s="445"/>
      <c r="AL28" s="446"/>
      <c r="AM28" s="444" t="s">
        <v>179</v>
      </c>
      <c r="AN28" s="445"/>
      <c r="AO28" s="445"/>
      <c r="AP28" s="445"/>
      <c r="AQ28" s="445"/>
      <c r="AR28" s="446"/>
      <c r="AS28" s="444" t="s">
        <v>186</v>
      </c>
      <c r="AT28" s="445"/>
      <c r="AU28" s="445"/>
      <c r="AV28" s="445"/>
      <c r="AW28" s="445"/>
      <c r="AX28" s="447"/>
      <c r="AY28" s="451" t="s">
        <v>187</v>
      </c>
      <c r="AZ28" s="452"/>
      <c r="BA28" s="452"/>
      <c r="BB28" s="453"/>
      <c r="BC28" s="460" t="s">
        <v>48</v>
      </c>
      <c r="BD28" s="461"/>
      <c r="BE28" s="461"/>
      <c r="BF28" s="461"/>
      <c r="BG28" s="461"/>
      <c r="BH28" s="461"/>
      <c r="BI28" s="461"/>
      <c r="BJ28" s="461"/>
      <c r="BK28" s="461"/>
      <c r="BL28" s="461"/>
      <c r="BM28" s="462"/>
      <c r="BN28" s="463">
        <v>6323671</v>
      </c>
      <c r="BO28" s="464"/>
      <c r="BP28" s="464"/>
      <c r="BQ28" s="464"/>
      <c r="BR28" s="464"/>
      <c r="BS28" s="464"/>
      <c r="BT28" s="464"/>
      <c r="BU28" s="465"/>
      <c r="BV28" s="463">
        <v>6322974</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188</v>
      </c>
      <c r="F29" s="442"/>
      <c r="G29" s="442"/>
      <c r="H29" s="442"/>
      <c r="I29" s="442"/>
      <c r="J29" s="442"/>
      <c r="K29" s="443"/>
      <c r="L29" s="444">
        <v>20</v>
      </c>
      <c r="M29" s="445"/>
      <c r="N29" s="445"/>
      <c r="O29" s="445"/>
      <c r="P29" s="446"/>
      <c r="Q29" s="444">
        <v>3910</v>
      </c>
      <c r="R29" s="445"/>
      <c r="S29" s="445"/>
      <c r="T29" s="445"/>
      <c r="U29" s="445"/>
      <c r="V29" s="446"/>
      <c r="W29" s="511"/>
      <c r="X29" s="512"/>
      <c r="Y29" s="513"/>
      <c r="Z29" s="441" t="s">
        <v>189</v>
      </c>
      <c r="AA29" s="442"/>
      <c r="AB29" s="442"/>
      <c r="AC29" s="442"/>
      <c r="AD29" s="442"/>
      <c r="AE29" s="442"/>
      <c r="AF29" s="442"/>
      <c r="AG29" s="443"/>
      <c r="AH29" s="444">
        <v>762</v>
      </c>
      <c r="AI29" s="445"/>
      <c r="AJ29" s="445"/>
      <c r="AK29" s="445"/>
      <c r="AL29" s="446"/>
      <c r="AM29" s="444">
        <v>2460018</v>
      </c>
      <c r="AN29" s="445"/>
      <c r="AO29" s="445"/>
      <c r="AP29" s="445"/>
      <c r="AQ29" s="445"/>
      <c r="AR29" s="446"/>
      <c r="AS29" s="444">
        <v>3228</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v>627751</v>
      </c>
      <c r="BO29" s="469"/>
      <c r="BP29" s="469"/>
      <c r="BQ29" s="469"/>
      <c r="BR29" s="469"/>
      <c r="BS29" s="469"/>
      <c r="BT29" s="469"/>
      <c r="BU29" s="470"/>
      <c r="BV29" s="468">
        <v>627681</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191</v>
      </c>
      <c r="X30" s="521"/>
      <c r="Y30" s="521"/>
      <c r="Z30" s="521"/>
      <c r="AA30" s="521"/>
      <c r="AB30" s="521"/>
      <c r="AC30" s="521"/>
      <c r="AD30" s="521"/>
      <c r="AE30" s="521"/>
      <c r="AF30" s="521"/>
      <c r="AG30" s="522"/>
      <c r="AH30" s="432">
        <v>98.4</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4456778</v>
      </c>
      <c r="BO30" s="472"/>
      <c r="BP30" s="472"/>
      <c r="BQ30" s="472"/>
      <c r="BR30" s="472"/>
      <c r="BS30" s="472"/>
      <c r="BT30" s="472"/>
      <c r="BU30" s="473"/>
      <c r="BV30" s="471">
        <v>3869790</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198</v>
      </c>
      <c r="D33" s="431"/>
      <c r="E33" s="430" t="s">
        <v>199</v>
      </c>
      <c r="F33" s="430"/>
      <c r="G33" s="430"/>
      <c r="H33" s="430"/>
      <c r="I33" s="430"/>
      <c r="J33" s="430"/>
      <c r="K33" s="430"/>
      <c r="L33" s="430"/>
      <c r="M33" s="430"/>
      <c r="N33" s="430"/>
      <c r="O33" s="430"/>
      <c r="P33" s="430"/>
      <c r="Q33" s="430"/>
      <c r="R33" s="430"/>
      <c r="S33" s="430"/>
      <c r="T33" s="216"/>
      <c r="U33" s="431" t="s">
        <v>200</v>
      </c>
      <c r="V33" s="431"/>
      <c r="W33" s="430" t="s">
        <v>201</v>
      </c>
      <c r="X33" s="430"/>
      <c r="Y33" s="430"/>
      <c r="Z33" s="430"/>
      <c r="AA33" s="430"/>
      <c r="AB33" s="430"/>
      <c r="AC33" s="430"/>
      <c r="AD33" s="430"/>
      <c r="AE33" s="430"/>
      <c r="AF33" s="430"/>
      <c r="AG33" s="430"/>
      <c r="AH33" s="430"/>
      <c r="AI33" s="430"/>
      <c r="AJ33" s="430"/>
      <c r="AK33" s="430"/>
      <c r="AL33" s="216"/>
      <c r="AM33" s="431" t="s">
        <v>202</v>
      </c>
      <c r="AN33" s="431"/>
      <c r="AO33" s="430" t="s">
        <v>201</v>
      </c>
      <c r="AP33" s="430"/>
      <c r="AQ33" s="430"/>
      <c r="AR33" s="430"/>
      <c r="AS33" s="430"/>
      <c r="AT33" s="430"/>
      <c r="AU33" s="430"/>
      <c r="AV33" s="430"/>
      <c r="AW33" s="430"/>
      <c r="AX33" s="430"/>
      <c r="AY33" s="430"/>
      <c r="AZ33" s="430"/>
      <c r="BA33" s="430"/>
      <c r="BB33" s="430"/>
      <c r="BC33" s="430"/>
      <c r="BD33" s="217"/>
      <c r="BE33" s="430" t="s">
        <v>203</v>
      </c>
      <c r="BF33" s="430"/>
      <c r="BG33" s="430" t="s">
        <v>204</v>
      </c>
      <c r="BH33" s="430"/>
      <c r="BI33" s="430"/>
      <c r="BJ33" s="430"/>
      <c r="BK33" s="430"/>
      <c r="BL33" s="430"/>
      <c r="BM33" s="430"/>
      <c r="BN33" s="430"/>
      <c r="BO33" s="430"/>
      <c r="BP33" s="430"/>
      <c r="BQ33" s="430"/>
      <c r="BR33" s="430"/>
      <c r="BS33" s="430"/>
      <c r="BT33" s="430"/>
      <c r="BU33" s="430"/>
      <c r="BV33" s="217"/>
      <c r="BW33" s="431" t="s">
        <v>203</v>
      </c>
      <c r="BX33" s="431"/>
      <c r="BY33" s="430" t="s">
        <v>205</v>
      </c>
      <c r="BZ33" s="430"/>
      <c r="CA33" s="430"/>
      <c r="CB33" s="430"/>
      <c r="CC33" s="430"/>
      <c r="CD33" s="430"/>
      <c r="CE33" s="430"/>
      <c r="CF33" s="430"/>
      <c r="CG33" s="430"/>
      <c r="CH33" s="430"/>
      <c r="CI33" s="430"/>
      <c r="CJ33" s="430"/>
      <c r="CK33" s="430"/>
      <c r="CL33" s="430"/>
      <c r="CM33" s="430"/>
      <c r="CN33" s="216"/>
      <c r="CO33" s="431" t="s">
        <v>198</v>
      </c>
      <c r="CP33" s="431"/>
      <c r="CQ33" s="430" t="s">
        <v>206</v>
      </c>
      <c r="CR33" s="430"/>
      <c r="CS33" s="430"/>
      <c r="CT33" s="430"/>
      <c r="CU33" s="430"/>
      <c r="CV33" s="430"/>
      <c r="CW33" s="430"/>
      <c r="CX33" s="430"/>
      <c r="CY33" s="430"/>
      <c r="CZ33" s="430"/>
      <c r="DA33" s="430"/>
      <c r="DB33" s="430"/>
      <c r="DC33" s="430"/>
      <c r="DD33" s="430"/>
      <c r="DE33" s="430"/>
      <c r="DF33" s="216"/>
      <c r="DG33" s="429" t="s">
        <v>207</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10</v>
      </c>
      <c r="AN34" s="427"/>
      <c r="AO34" s="426" t="str">
        <f>IF('各会計、関係団体の財政状況及び健全化判断比率'!B34="","",'各会計、関係団体の財政状況及び健全化判断比率'!B34)</f>
        <v>水道事業会計</v>
      </c>
      <c r="AP34" s="426"/>
      <c r="AQ34" s="426"/>
      <c r="AR34" s="426"/>
      <c r="AS34" s="426"/>
      <c r="AT34" s="426"/>
      <c r="AU34" s="426"/>
      <c r="AV34" s="426"/>
      <c r="AW34" s="426"/>
      <c r="AX34" s="426"/>
      <c r="AY34" s="426"/>
      <c r="AZ34" s="426"/>
      <c r="BA34" s="426"/>
      <c r="BB34" s="426"/>
      <c r="BC34" s="426"/>
      <c r="BD34" s="214"/>
      <c r="BE34" s="427">
        <f>IF(BG34="","",MAX(C34:D43,U34:V43,AM34:AN43)+1)</f>
        <v>13</v>
      </c>
      <c r="BF34" s="427"/>
      <c r="BG34" s="426" t="str">
        <f>IF('各会計、関係団体の財政状況及び健全化判断比率'!B37="","",'各会計、関係団体の財政状況及び健全化判断比率'!B37)</f>
        <v>港湾上屋事業特別会計</v>
      </c>
      <c r="BH34" s="426"/>
      <c r="BI34" s="426"/>
      <c r="BJ34" s="426"/>
      <c r="BK34" s="426"/>
      <c r="BL34" s="426"/>
      <c r="BM34" s="426"/>
      <c r="BN34" s="426"/>
      <c r="BO34" s="426"/>
      <c r="BP34" s="426"/>
      <c r="BQ34" s="426"/>
      <c r="BR34" s="426"/>
      <c r="BS34" s="426"/>
      <c r="BT34" s="426"/>
      <c r="BU34" s="426"/>
      <c r="BV34" s="214"/>
      <c r="BW34" s="427">
        <f>IF(BY34="","",MAX(C34:D43,U34:V43,AM34:AN43,BE34:BF43)+1)</f>
        <v>17</v>
      </c>
      <c r="BX34" s="427"/>
      <c r="BY34" s="426" t="str">
        <f>IF('各会計、関係団体の財政状況及び健全化判断比率'!B68="","",'各会計、関係団体の財政状況及び健全化判断比率'!B68)</f>
        <v>愛媛県市町総合事務組合（退職手当事業分）</v>
      </c>
      <c r="BZ34" s="426"/>
      <c r="CA34" s="426"/>
      <c r="CB34" s="426"/>
      <c r="CC34" s="426"/>
      <c r="CD34" s="426"/>
      <c r="CE34" s="426"/>
      <c r="CF34" s="426"/>
      <c r="CG34" s="426"/>
      <c r="CH34" s="426"/>
      <c r="CI34" s="426"/>
      <c r="CJ34" s="426"/>
      <c r="CK34" s="426"/>
      <c r="CL34" s="426"/>
      <c r="CM34" s="426"/>
      <c r="CN34" s="214"/>
      <c r="CO34" s="427">
        <f>IF(CQ34="","",MAX(C34:D43,U34:V43,AM34:AN43,BE34:BF43,BW34:BX43)+1)</f>
        <v>26</v>
      </c>
      <c r="CP34" s="427"/>
      <c r="CQ34" s="426" t="str">
        <f>IF('各会計、関係団体の財政状況及び健全化判断比率'!BS7="","",'各会計、関係団体の財政状況及び健全化判断比率'!BS7)</f>
        <v>株式会社やまびこ</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住宅新築資金等貸付事業特別会計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国民健康保険診療所事業特別会計</v>
      </c>
      <c r="X35" s="426"/>
      <c r="Y35" s="426"/>
      <c r="Z35" s="426"/>
      <c r="AA35" s="426"/>
      <c r="AB35" s="426"/>
      <c r="AC35" s="426"/>
      <c r="AD35" s="426"/>
      <c r="AE35" s="426"/>
      <c r="AF35" s="426"/>
      <c r="AG35" s="426"/>
      <c r="AH35" s="426"/>
      <c r="AI35" s="426"/>
      <c r="AJ35" s="426"/>
      <c r="AK35" s="426"/>
      <c r="AL35" s="214"/>
      <c r="AM35" s="427">
        <f t="shared" ref="AM35:AM43" si="0">IF(AO35="","",AM34+1)</f>
        <v>11</v>
      </c>
      <c r="AN35" s="427"/>
      <c r="AO35" s="426" t="str">
        <f>IF('各会計、関係団体の財政状況及び健全化判断比率'!B35="","",'各会計、関係団体の財政状況及び健全化判断比率'!B35)</f>
        <v>工業用水道事業会計</v>
      </c>
      <c r="AP35" s="426"/>
      <c r="AQ35" s="426"/>
      <c r="AR35" s="426"/>
      <c r="AS35" s="426"/>
      <c r="AT35" s="426"/>
      <c r="AU35" s="426"/>
      <c r="AV35" s="426"/>
      <c r="AW35" s="426"/>
      <c r="AX35" s="426"/>
      <c r="AY35" s="426"/>
      <c r="AZ35" s="426"/>
      <c r="BA35" s="426"/>
      <c r="BB35" s="426"/>
      <c r="BC35" s="426"/>
      <c r="BD35" s="214"/>
      <c r="BE35" s="427">
        <f t="shared" ref="BE35:BE43" si="1">IF(BG35="","",BE34+1)</f>
        <v>14</v>
      </c>
      <c r="BF35" s="427"/>
      <c r="BG35" s="426" t="str">
        <f>IF('各会計、関係団体の財政状況及び健全化判断比率'!B38="","",'各会計、関係団体の財政状況及び健全化判断比率'!B38)</f>
        <v>西部臨海土地造成事業特別会計</v>
      </c>
      <c r="BH35" s="426"/>
      <c r="BI35" s="426"/>
      <c r="BJ35" s="426"/>
      <c r="BK35" s="426"/>
      <c r="BL35" s="426"/>
      <c r="BM35" s="426"/>
      <c r="BN35" s="426"/>
      <c r="BO35" s="426"/>
      <c r="BP35" s="426"/>
      <c r="BQ35" s="426"/>
      <c r="BR35" s="426"/>
      <c r="BS35" s="426"/>
      <c r="BT35" s="426"/>
      <c r="BU35" s="426"/>
      <c r="BV35" s="214"/>
      <c r="BW35" s="427">
        <f t="shared" ref="BW35:BW43" si="2">IF(BY35="","",BW34+1)</f>
        <v>18</v>
      </c>
      <c r="BX35" s="427"/>
      <c r="BY35" s="426" t="str">
        <f>IF('各会計、関係団体の財政状況及び健全化判断比率'!B69="","",'各会計、関係団体の財政状況及び健全化判断比率'!B69)</f>
        <v>愛媛県市町総合事務組合（消防補償事業分）</v>
      </c>
      <c r="BZ35" s="426"/>
      <c r="CA35" s="426"/>
      <c r="CB35" s="426"/>
      <c r="CC35" s="426"/>
      <c r="CD35" s="426"/>
      <c r="CE35" s="426"/>
      <c r="CF35" s="426"/>
      <c r="CG35" s="426"/>
      <c r="CH35" s="426"/>
      <c r="CI35" s="426"/>
      <c r="CJ35" s="426"/>
      <c r="CK35" s="426"/>
      <c r="CL35" s="426"/>
      <c r="CM35" s="426"/>
      <c r="CN35" s="214"/>
      <c r="CO35" s="427">
        <f t="shared" ref="CO35:CO43" si="3">IF(CQ35="","",CO34+1)</f>
        <v>27</v>
      </c>
      <c r="CP35" s="427"/>
      <c r="CQ35" s="426" t="str">
        <f>IF('各会計、関係団体の財政状況及び健全化判断比率'!BS8="","",'各会計、関係団体の財政状況及び健全化判断比率'!BS8)</f>
        <v>公益財団法人四国中央市スポーツ協会</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福祉バス事業特別会計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介護保険事業特別会計</v>
      </c>
      <c r="X36" s="426"/>
      <c r="Y36" s="426"/>
      <c r="Z36" s="426"/>
      <c r="AA36" s="426"/>
      <c r="AB36" s="426"/>
      <c r="AC36" s="426"/>
      <c r="AD36" s="426"/>
      <c r="AE36" s="426"/>
      <c r="AF36" s="426"/>
      <c r="AG36" s="426"/>
      <c r="AH36" s="426"/>
      <c r="AI36" s="426"/>
      <c r="AJ36" s="426"/>
      <c r="AK36" s="426"/>
      <c r="AL36" s="214"/>
      <c r="AM36" s="427">
        <f t="shared" si="0"/>
        <v>12</v>
      </c>
      <c r="AN36" s="427"/>
      <c r="AO36" s="426" t="str">
        <f>IF('各会計、関係団体の財政状況及び健全化判断比率'!B36="","",'各会計、関係団体の財政状況及び健全化判断比率'!B36)</f>
        <v>公共下水道事業会計</v>
      </c>
      <c r="AP36" s="426"/>
      <c r="AQ36" s="426"/>
      <c r="AR36" s="426"/>
      <c r="AS36" s="426"/>
      <c r="AT36" s="426"/>
      <c r="AU36" s="426"/>
      <c r="AV36" s="426"/>
      <c r="AW36" s="426"/>
      <c r="AX36" s="426"/>
      <c r="AY36" s="426"/>
      <c r="AZ36" s="426"/>
      <c r="BA36" s="426"/>
      <c r="BB36" s="426"/>
      <c r="BC36" s="426"/>
      <c r="BD36" s="214"/>
      <c r="BE36" s="427">
        <f t="shared" si="1"/>
        <v>15</v>
      </c>
      <c r="BF36" s="427"/>
      <c r="BG36" s="426" t="str">
        <f>IF('各会計、関係団体の財政状況及び健全化判断比率'!B39="","",'各会計、関係団体の財政状況及び健全化判断比率'!B39)</f>
        <v>寒川東部臨海土地造成事業特別会計</v>
      </c>
      <c r="BH36" s="426"/>
      <c r="BI36" s="426"/>
      <c r="BJ36" s="426"/>
      <c r="BK36" s="426"/>
      <c r="BL36" s="426"/>
      <c r="BM36" s="426"/>
      <c r="BN36" s="426"/>
      <c r="BO36" s="426"/>
      <c r="BP36" s="426"/>
      <c r="BQ36" s="426"/>
      <c r="BR36" s="426"/>
      <c r="BS36" s="426"/>
      <c r="BT36" s="426"/>
      <c r="BU36" s="426"/>
      <c r="BV36" s="214"/>
      <c r="BW36" s="427">
        <f t="shared" si="2"/>
        <v>19</v>
      </c>
      <c r="BX36" s="427"/>
      <c r="BY36" s="426" t="str">
        <f>IF('各会計、関係団体の財政状況及び健全化判断比率'!B70="","",'各会計、関係団体の財政状況及び健全化判断比率'!B70)</f>
        <v>愛媛県市町総合事務組合（交通災害事業分）</v>
      </c>
      <c r="BZ36" s="426"/>
      <c r="CA36" s="426"/>
      <c r="CB36" s="426"/>
      <c r="CC36" s="426"/>
      <c r="CD36" s="426"/>
      <c r="CE36" s="426"/>
      <c r="CF36" s="426"/>
      <c r="CG36" s="426"/>
      <c r="CH36" s="426"/>
      <c r="CI36" s="426"/>
      <c r="CJ36" s="426"/>
      <c r="CK36" s="426"/>
      <c r="CL36" s="426"/>
      <c r="CM36" s="426"/>
      <c r="CN36" s="214"/>
      <c r="CO36" s="427">
        <f t="shared" si="3"/>
        <v>28</v>
      </c>
      <c r="CP36" s="427"/>
      <c r="CQ36" s="426" t="str">
        <f>IF('各会計、関係団体の財政状況及び健全化判断比率'!BS9="","",'各会計、関係団体の財政状況及び健全化判断比率'!BS9)</f>
        <v>株式会社四国中央テレビ</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7</v>
      </c>
      <c r="V37" s="427"/>
      <c r="W37" s="426" t="str">
        <f>IF('各会計、関係団体の財政状況及び健全化判断比率'!B31="","",'各会計、関係団体の財政状況及び健全化判断比率'!B31)</f>
        <v>駐車場事業特別会計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f t="shared" si="1"/>
        <v>16</v>
      </c>
      <c r="BF37" s="427"/>
      <c r="BG37" s="426" t="str">
        <f>IF('各会計、関係団体の財政状況及び健全化判断比率'!B40="","",'各会計、関係団体の財政状況及び健全化判断比率'!B40)</f>
        <v>城山下臨海土地造成事業特別会計</v>
      </c>
      <c r="BH37" s="426"/>
      <c r="BI37" s="426"/>
      <c r="BJ37" s="426"/>
      <c r="BK37" s="426"/>
      <c r="BL37" s="426"/>
      <c r="BM37" s="426"/>
      <c r="BN37" s="426"/>
      <c r="BO37" s="426"/>
      <c r="BP37" s="426"/>
      <c r="BQ37" s="426"/>
      <c r="BR37" s="426"/>
      <c r="BS37" s="426"/>
      <c r="BT37" s="426"/>
      <c r="BU37" s="426"/>
      <c r="BV37" s="214"/>
      <c r="BW37" s="427">
        <f t="shared" si="2"/>
        <v>20</v>
      </c>
      <c r="BX37" s="427"/>
      <c r="BY37" s="426" t="str">
        <f>IF('各会計、関係団体の財政状況及び健全化判断比率'!B71="","",'各会計、関係団体の財政状況及び健全化判断比率'!B71)</f>
        <v>愛媛県市町総合事務組合（自治会館事業分）</v>
      </c>
      <c r="BZ37" s="426"/>
      <c r="CA37" s="426"/>
      <c r="CB37" s="426"/>
      <c r="CC37" s="426"/>
      <c r="CD37" s="426"/>
      <c r="CE37" s="426"/>
      <c r="CF37" s="426"/>
      <c r="CG37" s="426"/>
      <c r="CH37" s="426"/>
      <c r="CI37" s="426"/>
      <c r="CJ37" s="426"/>
      <c r="CK37" s="426"/>
      <c r="CL37" s="426"/>
      <c r="CM37" s="426"/>
      <c r="CN37" s="214"/>
      <c r="CO37" s="427">
        <f t="shared" si="3"/>
        <v>29</v>
      </c>
      <c r="CP37" s="427"/>
      <c r="CQ37" s="426" t="str">
        <f>IF('各会計、関係団体の財政状況及び健全化判断比率'!BS10="","",'各会計、関係団体の財政状況及び健全化判断比率'!BS10)</f>
        <v>株式会社四国中央市総合サービスセンター</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f t="shared" si="4"/>
        <v>8</v>
      </c>
      <c r="V38" s="427"/>
      <c r="W38" s="426" t="str">
        <f>IF('各会計、関係団体の財政状況及び健全化判断比率'!B32="","",'各会計、関係団体の財政状況及び健全化判断比率'!B32)</f>
        <v>介護予防支援事業特別会計</v>
      </c>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21</v>
      </c>
      <c r="BX38" s="427"/>
      <c r="BY38" s="426" t="str">
        <f>IF('各会計、関係団体の財政状況及び健全化判断比率'!B72="","",'各会計、関係団体の財政状況及び健全化判断比率'!B72)</f>
        <v>愛媛県市町総合事務組合（議員公務災害事業分）</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f t="shared" si="4"/>
        <v>9</v>
      </c>
      <c r="V39" s="427"/>
      <c r="W39" s="426" t="str">
        <f>IF('各会計、関係団体の財政状況及び健全化判断比率'!B33="","",'各会計、関係団体の財政状況及び健全化判断比率'!B33)</f>
        <v>後期高齢者医療保険事業特別会計</v>
      </c>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22</v>
      </c>
      <c r="BX39" s="427"/>
      <c r="BY39" s="426" t="str">
        <f>IF('各会計、関係団体の財政状況及び健全化判断比率'!B73="","",'各会計、関係団体の財政状況及び健全化判断比率'!B73)</f>
        <v>愛媛県市町総合事務組合（共通経費分）</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23</v>
      </c>
      <c r="BX40" s="427"/>
      <c r="BY40" s="426" t="str">
        <f>IF('各会計、関係団体の財政状況及び健全化判断比率'!B74="","",'各会計、関係団体の財政状況及び健全化判断比率'!B74)</f>
        <v>愛媛地方税滞納整理機構</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24</v>
      </c>
      <c r="BX41" s="427"/>
      <c r="BY41" s="426" t="str">
        <f>IF('各会計、関係団体の財政状況及び健全化判断比率'!B75="","",'各会計、関係団体の財政状況及び健全化判断比率'!B75)</f>
        <v>愛媛県後期高齢者医療広域連合（一般会計）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25</v>
      </c>
      <c r="BX42" s="427"/>
      <c r="BY42" s="426" t="str">
        <f>IF('各会計、関係団体の財政状況及び健全化判断比率'!B76="","",'各会計、関係団体の財政状況及び健全化判断比率'!B76)</f>
        <v>愛媛県後期高齢者医療広域連合（後期高齢者医療特別会計）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r5aA5jg6WLo0joYr/hWrDmvEA7XWdJQHIQjSi8mzIEr/tZCmLMllKwD9jb1re+ANhDQP99WnT7PtsDgZsJmhUg==" saltValue="+kOM2Lj3gMwowtBeSC5xm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249" t="s">
        <v>581</v>
      </c>
      <c r="D34" s="1249"/>
      <c r="E34" s="1250"/>
      <c r="F34" s="32" t="s">
        <v>582</v>
      </c>
      <c r="G34" s="33" t="s">
        <v>583</v>
      </c>
      <c r="H34" s="33" t="s">
        <v>584</v>
      </c>
      <c r="I34" s="33" t="s">
        <v>585</v>
      </c>
      <c r="J34" s="34" t="s">
        <v>586</v>
      </c>
      <c r="K34" s="22"/>
      <c r="L34" s="22"/>
      <c r="M34" s="22"/>
      <c r="N34" s="22"/>
      <c r="O34" s="22"/>
      <c r="P34" s="22"/>
    </row>
    <row r="35" spans="1:16" ht="39" customHeight="1" x14ac:dyDescent="0.15">
      <c r="A35" s="22"/>
      <c r="B35" s="35"/>
      <c r="C35" s="1243" t="s">
        <v>587</v>
      </c>
      <c r="D35" s="1244"/>
      <c r="E35" s="1245"/>
      <c r="F35" s="36">
        <v>3.19</v>
      </c>
      <c r="G35" s="37">
        <v>6.65</v>
      </c>
      <c r="H35" s="37">
        <v>11.02</v>
      </c>
      <c r="I35" s="37">
        <v>13.45</v>
      </c>
      <c r="J35" s="38">
        <v>16.149999999999999</v>
      </c>
      <c r="K35" s="22"/>
      <c r="L35" s="22"/>
      <c r="M35" s="22"/>
      <c r="N35" s="22"/>
      <c r="O35" s="22"/>
      <c r="P35" s="22"/>
    </row>
    <row r="36" spans="1:16" ht="39" customHeight="1" x14ac:dyDescent="0.15">
      <c r="A36" s="22"/>
      <c r="B36" s="35"/>
      <c r="C36" s="1243" t="s">
        <v>588</v>
      </c>
      <c r="D36" s="1244"/>
      <c r="E36" s="1245"/>
      <c r="F36" s="36">
        <v>8.7200000000000006</v>
      </c>
      <c r="G36" s="37">
        <v>8.99</v>
      </c>
      <c r="H36" s="37">
        <v>10.26</v>
      </c>
      <c r="I36" s="37">
        <v>8.27</v>
      </c>
      <c r="J36" s="38">
        <v>13.16</v>
      </c>
      <c r="K36" s="22"/>
      <c r="L36" s="22"/>
      <c r="M36" s="22"/>
      <c r="N36" s="22"/>
      <c r="O36" s="22"/>
      <c r="P36" s="22"/>
    </row>
    <row r="37" spans="1:16" ht="39" customHeight="1" x14ac:dyDescent="0.15">
      <c r="A37" s="22"/>
      <c r="B37" s="35"/>
      <c r="C37" s="1243" t="s">
        <v>589</v>
      </c>
      <c r="D37" s="1244"/>
      <c r="E37" s="1245"/>
      <c r="F37" s="36">
        <v>7.74</v>
      </c>
      <c r="G37" s="37">
        <v>6.82</v>
      </c>
      <c r="H37" s="37">
        <v>7</v>
      </c>
      <c r="I37" s="37">
        <v>7.95</v>
      </c>
      <c r="J37" s="38">
        <v>10.33</v>
      </c>
      <c r="K37" s="22"/>
      <c r="L37" s="22"/>
      <c r="M37" s="22"/>
      <c r="N37" s="22"/>
      <c r="O37" s="22"/>
      <c r="P37" s="22"/>
    </row>
    <row r="38" spans="1:16" ht="39" customHeight="1" x14ac:dyDescent="0.15">
      <c r="A38" s="22"/>
      <c r="B38" s="35"/>
      <c r="C38" s="1243" t="s">
        <v>590</v>
      </c>
      <c r="D38" s="1244"/>
      <c r="E38" s="1245"/>
      <c r="F38" s="36">
        <v>1.73</v>
      </c>
      <c r="G38" s="37">
        <v>0.97</v>
      </c>
      <c r="H38" s="37">
        <v>1.33</v>
      </c>
      <c r="I38" s="37">
        <v>1.08</v>
      </c>
      <c r="J38" s="38">
        <v>0.99</v>
      </c>
      <c r="K38" s="22"/>
      <c r="L38" s="22"/>
      <c r="M38" s="22"/>
      <c r="N38" s="22"/>
      <c r="O38" s="22"/>
      <c r="P38" s="22"/>
    </row>
    <row r="39" spans="1:16" ht="39" customHeight="1" x14ac:dyDescent="0.15">
      <c r="A39" s="22"/>
      <c r="B39" s="35"/>
      <c r="C39" s="1243" t="s">
        <v>591</v>
      </c>
      <c r="D39" s="1244"/>
      <c r="E39" s="1245"/>
      <c r="F39" s="36">
        <v>1.37</v>
      </c>
      <c r="G39" s="37">
        <v>2.78</v>
      </c>
      <c r="H39" s="37">
        <v>2.2400000000000002</v>
      </c>
      <c r="I39" s="37">
        <v>1.1000000000000001</v>
      </c>
      <c r="J39" s="38">
        <v>0.77</v>
      </c>
      <c r="K39" s="22"/>
      <c r="L39" s="22"/>
      <c r="M39" s="22"/>
      <c r="N39" s="22"/>
      <c r="O39" s="22"/>
      <c r="P39" s="22"/>
    </row>
    <row r="40" spans="1:16" ht="39" customHeight="1" x14ac:dyDescent="0.15">
      <c r="A40" s="22"/>
      <c r="B40" s="35"/>
      <c r="C40" s="1243" t="s">
        <v>592</v>
      </c>
      <c r="D40" s="1244"/>
      <c r="E40" s="1245"/>
      <c r="F40" s="36">
        <v>0.37</v>
      </c>
      <c r="G40" s="37">
        <v>0.39</v>
      </c>
      <c r="H40" s="37">
        <v>0.36</v>
      </c>
      <c r="I40" s="37">
        <v>0.64</v>
      </c>
      <c r="J40" s="38">
        <v>0.63</v>
      </c>
      <c r="K40" s="22"/>
      <c r="L40" s="22"/>
      <c r="M40" s="22"/>
      <c r="N40" s="22"/>
      <c r="O40" s="22"/>
      <c r="P40" s="22"/>
    </row>
    <row r="41" spans="1:16" ht="39" customHeight="1" x14ac:dyDescent="0.15">
      <c r="A41" s="22"/>
      <c r="B41" s="35"/>
      <c r="C41" s="1243" t="s">
        <v>593</v>
      </c>
      <c r="D41" s="1244"/>
      <c r="E41" s="1245"/>
      <c r="F41" s="36" t="s">
        <v>533</v>
      </c>
      <c r="G41" s="37" t="s">
        <v>533</v>
      </c>
      <c r="H41" s="37">
        <v>0.3</v>
      </c>
      <c r="I41" s="37">
        <v>0.4</v>
      </c>
      <c r="J41" s="38">
        <v>0.61</v>
      </c>
      <c r="K41" s="22"/>
      <c r="L41" s="22"/>
      <c r="M41" s="22"/>
      <c r="N41" s="22"/>
      <c r="O41" s="22"/>
      <c r="P41" s="22"/>
    </row>
    <row r="42" spans="1:16" ht="39" customHeight="1" x14ac:dyDescent="0.15">
      <c r="A42" s="22"/>
      <c r="B42" s="39"/>
      <c r="C42" s="1243" t="s">
        <v>594</v>
      </c>
      <c r="D42" s="1244"/>
      <c r="E42" s="1245"/>
      <c r="F42" s="36" t="s">
        <v>533</v>
      </c>
      <c r="G42" s="37" t="s">
        <v>533</v>
      </c>
      <c r="H42" s="37" t="s">
        <v>533</v>
      </c>
      <c r="I42" s="37" t="s">
        <v>533</v>
      </c>
      <c r="J42" s="38" t="s">
        <v>533</v>
      </c>
      <c r="K42" s="22"/>
      <c r="L42" s="22"/>
      <c r="M42" s="22"/>
      <c r="N42" s="22"/>
      <c r="O42" s="22"/>
      <c r="P42" s="22"/>
    </row>
    <row r="43" spans="1:16" ht="39" customHeight="1" thickBot="1" x14ac:dyDescent="0.2">
      <c r="A43" s="22"/>
      <c r="B43" s="40"/>
      <c r="C43" s="1246" t="s">
        <v>595</v>
      </c>
      <c r="D43" s="1247"/>
      <c r="E43" s="1248"/>
      <c r="F43" s="41">
        <v>3.05</v>
      </c>
      <c r="G43" s="42">
        <v>2.34</v>
      </c>
      <c r="H43" s="42">
        <v>2.08</v>
      </c>
      <c r="I43" s="42">
        <v>2.12</v>
      </c>
      <c r="J43" s="43">
        <v>0.25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GJJ6siTFQJYytyGXoaLF3K9yaf2PyUnB6MUhEqR7x5BTKFgxT1rywkKVzdnZ4sIJDPJh0XsTeGd8jPtYrHO8g==" saltValue="xxHgurEss0EVHINja5uM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269" t="s">
        <v>11</v>
      </c>
      <c r="C45" s="1270"/>
      <c r="D45" s="58"/>
      <c r="E45" s="1275" t="s">
        <v>12</v>
      </c>
      <c r="F45" s="1275"/>
      <c r="G45" s="1275"/>
      <c r="H45" s="1275"/>
      <c r="I45" s="1275"/>
      <c r="J45" s="1276"/>
      <c r="K45" s="59">
        <v>4392</v>
      </c>
      <c r="L45" s="60">
        <v>4521</v>
      </c>
      <c r="M45" s="60">
        <v>4844</v>
      </c>
      <c r="N45" s="60">
        <v>4844</v>
      </c>
      <c r="O45" s="61">
        <v>5076</v>
      </c>
      <c r="P45" s="48"/>
      <c r="Q45" s="48"/>
      <c r="R45" s="48"/>
      <c r="S45" s="48"/>
      <c r="T45" s="48"/>
      <c r="U45" s="48"/>
    </row>
    <row r="46" spans="1:21" ht="30.75" customHeight="1" x14ac:dyDescent="0.15">
      <c r="A46" s="48"/>
      <c r="B46" s="1271"/>
      <c r="C46" s="1272"/>
      <c r="D46" s="62"/>
      <c r="E46" s="1253" t="s">
        <v>13</v>
      </c>
      <c r="F46" s="1253"/>
      <c r="G46" s="1253"/>
      <c r="H46" s="1253"/>
      <c r="I46" s="1253"/>
      <c r="J46" s="1254"/>
      <c r="K46" s="63" t="s">
        <v>533</v>
      </c>
      <c r="L46" s="64" t="s">
        <v>533</v>
      </c>
      <c r="M46" s="64" t="s">
        <v>533</v>
      </c>
      <c r="N46" s="64" t="s">
        <v>533</v>
      </c>
      <c r="O46" s="65" t="s">
        <v>533</v>
      </c>
      <c r="P46" s="48"/>
      <c r="Q46" s="48"/>
      <c r="R46" s="48"/>
      <c r="S46" s="48"/>
      <c r="T46" s="48"/>
      <c r="U46" s="48"/>
    </row>
    <row r="47" spans="1:21" ht="30.75" customHeight="1" x14ac:dyDescent="0.15">
      <c r="A47" s="48"/>
      <c r="B47" s="1271"/>
      <c r="C47" s="1272"/>
      <c r="D47" s="62"/>
      <c r="E47" s="1253" t="s">
        <v>14</v>
      </c>
      <c r="F47" s="1253"/>
      <c r="G47" s="1253"/>
      <c r="H47" s="1253"/>
      <c r="I47" s="1253"/>
      <c r="J47" s="1254"/>
      <c r="K47" s="63" t="s">
        <v>533</v>
      </c>
      <c r="L47" s="64" t="s">
        <v>533</v>
      </c>
      <c r="M47" s="64" t="s">
        <v>533</v>
      </c>
      <c r="N47" s="64" t="s">
        <v>533</v>
      </c>
      <c r="O47" s="65" t="s">
        <v>533</v>
      </c>
      <c r="P47" s="48"/>
      <c r="Q47" s="48"/>
      <c r="R47" s="48"/>
      <c r="S47" s="48"/>
      <c r="T47" s="48"/>
      <c r="U47" s="48"/>
    </row>
    <row r="48" spans="1:21" ht="30.75" customHeight="1" x14ac:dyDescent="0.15">
      <c r="A48" s="48"/>
      <c r="B48" s="1271"/>
      <c r="C48" s="1272"/>
      <c r="D48" s="62"/>
      <c r="E48" s="1253" t="s">
        <v>15</v>
      </c>
      <c r="F48" s="1253"/>
      <c r="G48" s="1253"/>
      <c r="H48" s="1253"/>
      <c r="I48" s="1253"/>
      <c r="J48" s="1254"/>
      <c r="K48" s="63">
        <v>1070</v>
      </c>
      <c r="L48" s="64">
        <v>940</v>
      </c>
      <c r="M48" s="64">
        <v>995</v>
      </c>
      <c r="N48" s="64">
        <v>1001</v>
      </c>
      <c r="O48" s="65">
        <v>896</v>
      </c>
      <c r="P48" s="48"/>
      <c r="Q48" s="48"/>
      <c r="R48" s="48"/>
      <c r="S48" s="48"/>
      <c r="T48" s="48"/>
      <c r="U48" s="48"/>
    </row>
    <row r="49" spans="1:21" ht="30.75" customHeight="1" x14ac:dyDescent="0.15">
      <c r="A49" s="48"/>
      <c r="B49" s="1271"/>
      <c r="C49" s="1272"/>
      <c r="D49" s="62"/>
      <c r="E49" s="1253" t="s">
        <v>16</v>
      </c>
      <c r="F49" s="1253"/>
      <c r="G49" s="1253"/>
      <c r="H49" s="1253"/>
      <c r="I49" s="1253"/>
      <c r="J49" s="1254"/>
      <c r="K49" s="63" t="s">
        <v>533</v>
      </c>
      <c r="L49" s="64" t="s">
        <v>533</v>
      </c>
      <c r="M49" s="64" t="s">
        <v>533</v>
      </c>
      <c r="N49" s="64" t="s">
        <v>533</v>
      </c>
      <c r="O49" s="65" t="s">
        <v>533</v>
      </c>
      <c r="P49" s="48"/>
      <c r="Q49" s="48"/>
      <c r="R49" s="48"/>
      <c r="S49" s="48"/>
      <c r="T49" s="48"/>
      <c r="U49" s="48"/>
    </row>
    <row r="50" spans="1:21" ht="30.75" customHeight="1" x14ac:dyDescent="0.15">
      <c r="A50" s="48"/>
      <c r="B50" s="1271"/>
      <c r="C50" s="1272"/>
      <c r="D50" s="62"/>
      <c r="E50" s="1253" t="s">
        <v>17</v>
      </c>
      <c r="F50" s="1253"/>
      <c r="G50" s="1253"/>
      <c r="H50" s="1253"/>
      <c r="I50" s="1253"/>
      <c r="J50" s="1254"/>
      <c r="K50" s="63">
        <v>112</v>
      </c>
      <c r="L50" s="64">
        <v>74</v>
      </c>
      <c r="M50" s="64">
        <v>66</v>
      </c>
      <c r="N50" s="64">
        <v>66</v>
      </c>
      <c r="O50" s="65">
        <v>64</v>
      </c>
      <c r="P50" s="48"/>
      <c r="Q50" s="48"/>
      <c r="R50" s="48"/>
      <c r="S50" s="48"/>
      <c r="T50" s="48"/>
      <c r="U50" s="48"/>
    </row>
    <row r="51" spans="1:21" ht="30.75" customHeight="1" x14ac:dyDescent="0.15">
      <c r="A51" s="48"/>
      <c r="B51" s="1273"/>
      <c r="C51" s="1274"/>
      <c r="D51" s="66"/>
      <c r="E51" s="1253" t="s">
        <v>18</v>
      </c>
      <c r="F51" s="1253"/>
      <c r="G51" s="1253"/>
      <c r="H51" s="1253"/>
      <c r="I51" s="1253"/>
      <c r="J51" s="1254"/>
      <c r="K51" s="63">
        <v>2</v>
      </c>
      <c r="L51" s="64">
        <v>0</v>
      </c>
      <c r="M51" s="64">
        <v>1</v>
      </c>
      <c r="N51" s="64">
        <v>0</v>
      </c>
      <c r="O51" s="65" t="s">
        <v>533</v>
      </c>
      <c r="P51" s="48"/>
      <c r="Q51" s="48"/>
      <c r="R51" s="48"/>
      <c r="S51" s="48"/>
      <c r="T51" s="48"/>
      <c r="U51" s="48"/>
    </row>
    <row r="52" spans="1:21" ht="30.75" customHeight="1" x14ac:dyDescent="0.15">
      <c r="A52" s="48"/>
      <c r="B52" s="1251" t="s">
        <v>19</v>
      </c>
      <c r="C52" s="1252"/>
      <c r="D52" s="66"/>
      <c r="E52" s="1253" t="s">
        <v>20</v>
      </c>
      <c r="F52" s="1253"/>
      <c r="G52" s="1253"/>
      <c r="H52" s="1253"/>
      <c r="I52" s="1253"/>
      <c r="J52" s="1254"/>
      <c r="K52" s="63">
        <v>3823</v>
      </c>
      <c r="L52" s="64">
        <v>3933</v>
      </c>
      <c r="M52" s="64">
        <v>4140</v>
      </c>
      <c r="N52" s="64">
        <v>4193</v>
      </c>
      <c r="O52" s="65">
        <v>4247</v>
      </c>
      <c r="P52" s="48"/>
      <c r="Q52" s="48"/>
      <c r="R52" s="48"/>
      <c r="S52" s="48"/>
      <c r="T52" s="48"/>
      <c r="U52" s="48"/>
    </row>
    <row r="53" spans="1:21" ht="30.75" customHeight="1" thickBot="1" x14ac:dyDescent="0.2">
      <c r="A53" s="48"/>
      <c r="B53" s="1255" t="s">
        <v>21</v>
      </c>
      <c r="C53" s="1256"/>
      <c r="D53" s="67"/>
      <c r="E53" s="1257" t="s">
        <v>22</v>
      </c>
      <c r="F53" s="1257"/>
      <c r="G53" s="1257"/>
      <c r="H53" s="1257"/>
      <c r="I53" s="1257"/>
      <c r="J53" s="1258"/>
      <c r="K53" s="68">
        <v>1753</v>
      </c>
      <c r="L53" s="69">
        <v>1602</v>
      </c>
      <c r="M53" s="69">
        <v>1766</v>
      </c>
      <c r="N53" s="69">
        <v>1718</v>
      </c>
      <c r="O53" s="70">
        <v>1789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596</v>
      </c>
      <c r="P55" s="48"/>
      <c r="Q55" s="48"/>
      <c r="R55" s="48"/>
      <c r="S55" s="48"/>
      <c r="T55" s="48"/>
      <c r="U55" s="48"/>
    </row>
    <row r="56" spans="1:21" ht="31.5" customHeight="1" thickBot="1" x14ac:dyDescent="0.2">
      <c r="A56" s="48"/>
      <c r="B56" s="76"/>
      <c r="C56" s="77"/>
      <c r="D56" s="77"/>
      <c r="E56" s="78"/>
      <c r="F56" s="78"/>
      <c r="G56" s="78"/>
      <c r="H56" s="78"/>
      <c r="I56" s="78"/>
      <c r="J56" s="79" t="s">
        <v>2</v>
      </c>
      <c r="K56" s="80" t="s">
        <v>597</v>
      </c>
      <c r="L56" s="81" t="s">
        <v>598</v>
      </c>
      <c r="M56" s="81" t="s">
        <v>599</v>
      </c>
      <c r="N56" s="81" t="s">
        <v>600</v>
      </c>
      <c r="O56" s="82" t="s">
        <v>601</v>
      </c>
      <c r="P56" s="48"/>
      <c r="Q56" s="48"/>
      <c r="R56" s="48"/>
      <c r="S56" s="48"/>
      <c r="T56" s="48"/>
      <c r="U56" s="48"/>
    </row>
    <row r="57" spans="1:21" ht="31.5" customHeight="1" x14ac:dyDescent="0.15">
      <c r="B57" s="1259" t="s">
        <v>25</v>
      </c>
      <c r="C57" s="1260"/>
      <c r="D57" s="1263" t="s">
        <v>26</v>
      </c>
      <c r="E57" s="1264"/>
      <c r="F57" s="1264"/>
      <c r="G57" s="1264"/>
      <c r="H57" s="1264"/>
      <c r="I57" s="1264"/>
      <c r="J57" s="1265"/>
      <c r="K57" s="83" t="s">
        <v>602</v>
      </c>
      <c r="L57" s="84" t="s">
        <v>602</v>
      </c>
      <c r="M57" s="84" t="s">
        <v>602</v>
      </c>
      <c r="N57" s="84" t="s">
        <v>602</v>
      </c>
      <c r="O57" s="85" t="s">
        <v>602</v>
      </c>
    </row>
    <row r="58" spans="1:21" ht="31.5" customHeight="1" thickBot="1" x14ac:dyDescent="0.2">
      <c r="B58" s="1261"/>
      <c r="C58" s="1262"/>
      <c r="D58" s="1266" t="s">
        <v>27</v>
      </c>
      <c r="E58" s="1267"/>
      <c r="F58" s="1267"/>
      <c r="G58" s="1267"/>
      <c r="H58" s="1267"/>
      <c r="I58" s="1267"/>
      <c r="J58" s="1268"/>
      <c r="K58" s="86" t="s">
        <v>602</v>
      </c>
      <c r="L58" s="87" t="s">
        <v>602</v>
      </c>
      <c r="M58" s="87" t="s">
        <v>602</v>
      </c>
      <c r="N58" s="87" t="s">
        <v>602</v>
      </c>
      <c r="O58" s="88" t="s">
        <v>602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VCUOkqQOaKW/BSy42sUlYoFTlYgSb2J88Xefj29tl3gS0j0RFnZiZMvi9GoYTVR8/eOc2lke+fpy88oQUxF5w==" saltValue="KJkUovbqTjRoIT185IeAJ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574</v>
      </c>
      <c r="J40" s="100" t="s">
        <v>575</v>
      </c>
      <c r="K40" s="100" t="s">
        <v>576</v>
      </c>
      <c r="L40" s="100" t="s">
        <v>577</v>
      </c>
      <c r="M40" s="101" t="s">
        <v>578</v>
      </c>
    </row>
    <row r="41" spans="2:13" ht="27.75" customHeight="1" x14ac:dyDescent="0.15">
      <c r="B41" s="1289" t="s">
        <v>30</v>
      </c>
      <c r="C41" s="1290"/>
      <c r="D41" s="102"/>
      <c r="E41" s="1291" t="s">
        <v>31</v>
      </c>
      <c r="F41" s="1291"/>
      <c r="G41" s="1291"/>
      <c r="H41" s="1292"/>
      <c r="I41" s="103">
        <v>58740</v>
      </c>
      <c r="J41" s="104">
        <v>58598</v>
      </c>
      <c r="K41" s="104">
        <v>59729</v>
      </c>
      <c r="L41" s="104">
        <v>63113</v>
      </c>
      <c r="M41" s="105">
        <v>60797</v>
      </c>
    </row>
    <row r="42" spans="2:13" ht="27.75" customHeight="1" x14ac:dyDescent="0.15">
      <c r="B42" s="1279"/>
      <c r="C42" s="1280"/>
      <c r="D42" s="106"/>
      <c r="E42" s="1283" t="s">
        <v>32</v>
      </c>
      <c r="F42" s="1283"/>
      <c r="G42" s="1283"/>
      <c r="H42" s="1284"/>
      <c r="I42" s="107">
        <v>339</v>
      </c>
      <c r="J42" s="108">
        <v>267</v>
      </c>
      <c r="K42" s="108">
        <v>203</v>
      </c>
      <c r="L42" s="108">
        <v>139</v>
      </c>
      <c r="M42" s="109">
        <v>76</v>
      </c>
    </row>
    <row r="43" spans="2:13" ht="27.75" customHeight="1" x14ac:dyDescent="0.15">
      <c r="B43" s="1279"/>
      <c r="C43" s="1280"/>
      <c r="D43" s="106"/>
      <c r="E43" s="1283" t="s">
        <v>33</v>
      </c>
      <c r="F43" s="1283"/>
      <c r="G43" s="1283"/>
      <c r="H43" s="1284"/>
      <c r="I43" s="107">
        <v>15701</v>
      </c>
      <c r="J43" s="108">
        <v>14541</v>
      </c>
      <c r="K43" s="108">
        <v>13573</v>
      </c>
      <c r="L43" s="108">
        <v>13043</v>
      </c>
      <c r="M43" s="109">
        <v>11983</v>
      </c>
    </row>
    <row r="44" spans="2:13" ht="27.75" customHeight="1" x14ac:dyDescent="0.15">
      <c r="B44" s="1279"/>
      <c r="C44" s="1280"/>
      <c r="D44" s="106"/>
      <c r="E44" s="1283" t="s">
        <v>34</v>
      </c>
      <c r="F44" s="1283"/>
      <c r="G44" s="1283"/>
      <c r="H44" s="1284"/>
      <c r="I44" s="107" t="s">
        <v>533</v>
      </c>
      <c r="J44" s="108" t="s">
        <v>533</v>
      </c>
      <c r="K44" s="108" t="s">
        <v>533</v>
      </c>
      <c r="L44" s="108" t="s">
        <v>533</v>
      </c>
      <c r="M44" s="109" t="s">
        <v>533</v>
      </c>
    </row>
    <row r="45" spans="2:13" ht="27.75" customHeight="1" x14ac:dyDescent="0.15">
      <c r="B45" s="1279"/>
      <c r="C45" s="1280"/>
      <c r="D45" s="106"/>
      <c r="E45" s="1283" t="s">
        <v>35</v>
      </c>
      <c r="F45" s="1283"/>
      <c r="G45" s="1283"/>
      <c r="H45" s="1284"/>
      <c r="I45" s="107">
        <v>5990</v>
      </c>
      <c r="J45" s="108">
        <v>6021</v>
      </c>
      <c r="K45" s="108">
        <v>5512</v>
      </c>
      <c r="L45" s="108">
        <v>5342</v>
      </c>
      <c r="M45" s="109">
        <v>5746</v>
      </c>
    </row>
    <row r="46" spans="2:13" ht="27.75" customHeight="1" x14ac:dyDescent="0.15">
      <c r="B46" s="1279"/>
      <c r="C46" s="1280"/>
      <c r="D46" s="110"/>
      <c r="E46" s="1283" t="s">
        <v>36</v>
      </c>
      <c r="F46" s="1283"/>
      <c r="G46" s="1283"/>
      <c r="H46" s="1284"/>
      <c r="I46" s="107" t="s">
        <v>533</v>
      </c>
      <c r="J46" s="108" t="s">
        <v>533</v>
      </c>
      <c r="K46" s="108" t="s">
        <v>533</v>
      </c>
      <c r="L46" s="108" t="s">
        <v>533</v>
      </c>
      <c r="M46" s="109" t="s">
        <v>533</v>
      </c>
    </row>
    <row r="47" spans="2:13" ht="27.75" customHeight="1" x14ac:dyDescent="0.15">
      <c r="B47" s="1279"/>
      <c r="C47" s="1280"/>
      <c r="D47" s="111"/>
      <c r="E47" s="1293" t="s">
        <v>37</v>
      </c>
      <c r="F47" s="1294"/>
      <c r="G47" s="1294"/>
      <c r="H47" s="1295"/>
      <c r="I47" s="107" t="s">
        <v>533</v>
      </c>
      <c r="J47" s="108" t="s">
        <v>533</v>
      </c>
      <c r="K47" s="108" t="s">
        <v>533</v>
      </c>
      <c r="L47" s="108" t="s">
        <v>533</v>
      </c>
      <c r="M47" s="109" t="s">
        <v>533</v>
      </c>
    </row>
    <row r="48" spans="2:13" ht="27.75" customHeight="1" x14ac:dyDescent="0.15">
      <c r="B48" s="1279"/>
      <c r="C48" s="1280"/>
      <c r="D48" s="106"/>
      <c r="E48" s="1283" t="s">
        <v>38</v>
      </c>
      <c r="F48" s="1283"/>
      <c r="G48" s="1283"/>
      <c r="H48" s="1284"/>
      <c r="I48" s="107" t="s">
        <v>533</v>
      </c>
      <c r="J48" s="108" t="s">
        <v>533</v>
      </c>
      <c r="K48" s="108" t="s">
        <v>533</v>
      </c>
      <c r="L48" s="108" t="s">
        <v>533</v>
      </c>
      <c r="M48" s="109" t="s">
        <v>533</v>
      </c>
    </row>
    <row r="49" spans="2:13" ht="27.75" customHeight="1" x14ac:dyDescent="0.15">
      <c r="B49" s="1281"/>
      <c r="C49" s="1282"/>
      <c r="D49" s="106"/>
      <c r="E49" s="1283" t="s">
        <v>39</v>
      </c>
      <c r="F49" s="1283"/>
      <c r="G49" s="1283"/>
      <c r="H49" s="1284"/>
      <c r="I49" s="107" t="s">
        <v>533</v>
      </c>
      <c r="J49" s="108" t="s">
        <v>533</v>
      </c>
      <c r="K49" s="108" t="s">
        <v>533</v>
      </c>
      <c r="L49" s="108" t="s">
        <v>533</v>
      </c>
      <c r="M49" s="109" t="s">
        <v>533</v>
      </c>
    </row>
    <row r="50" spans="2:13" ht="27.75" customHeight="1" x14ac:dyDescent="0.15">
      <c r="B50" s="1277" t="s">
        <v>40</v>
      </c>
      <c r="C50" s="1278"/>
      <c r="D50" s="112"/>
      <c r="E50" s="1283" t="s">
        <v>41</v>
      </c>
      <c r="F50" s="1283"/>
      <c r="G50" s="1283"/>
      <c r="H50" s="1284"/>
      <c r="I50" s="107">
        <v>9711</v>
      </c>
      <c r="J50" s="108">
        <v>10307</v>
      </c>
      <c r="K50" s="108">
        <v>8566</v>
      </c>
      <c r="L50" s="108">
        <v>8580</v>
      </c>
      <c r="M50" s="109">
        <v>9016</v>
      </c>
    </row>
    <row r="51" spans="2:13" ht="27.75" customHeight="1" x14ac:dyDescent="0.15">
      <c r="B51" s="1279"/>
      <c r="C51" s="1280"/>
      <c r="D51" s="106"/>
      <c r="E51" s="1283" t="s">
        <v>42</v>
      </c>
      <c r="F51" s="1283"/>
      <c r="G51" s="1283"/>
      <c r="H51" s="1284"/>
      <c r="I51" s="107">
        <v>652</v>
      </c>
      <c r="J51" s="108">
        <v>550</v>
      </c>
      <c r="K51" s="108">
        <v>420</v>
      </c>
      <c r="L51" s="108">
        <v>311</v>
      </c>
      <c r="M51" s="109">
        <v>260</v>
      </c>
    </row>
    <row r="52" spans="2:13" ht="27.75" customHeight="1" x14ac:dyDescent="0.15">
      <c r="B52" s="1281"/>
      <c r="C52" s="1282"/>
      <c r="D52" s="106"/>
      <c r="E52" s="1283" t="s">
        <v>43</v>
      </c>
      <c r="F52" s="1283"/>
      <c r="G52" s="1283"/>
      <c r="H52" s="1284"/>
      <c r="I52" s="107">
        <v>44373</v>
      </c>
      <c r="J52" s="108">
        <v>48468</v>
      </c>
      <c r="K52" s="108">
        <v>49595</v>
      </c>
      <c r="L52" s="108">
        <v>51586</v>
      </c>
      <c r="M52" s="109">
        <v>50001</v>
      </c>
    </row>
    <row r="53" spans="2:13" ht="27.75" customHeight="1" thickBot="1" x14ac:dyDescent="0.2">
      <c r="B53" s="1285" t="s">
        <v>44</v>
      </c>
      <c r="C53" s="1286"/>
      <c r="D53" s="113"/>
      <c r="E53" s="1287" t="s">
        <v>45</v>
      </c>
      <c r="F53" s="1287"/>
      <c r="G53" s="1287"/>
      <c r="H53" s="1288"/>
      <c r="I53" s="114">
        <v>26033</v>
      </c>
      <c r="J53" s="115">
        <v>20101</v>
      </c>
      <c r="K53" s="115">
        <v>20436</v>
      </c>
      <c r="L53" s="115">
        <v>21160</v>
      </c>
      <c r="M53" s="116">
        <v>19325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quj5ZIqQX48yDlVhLU4/pCmNMxpMV1wPxuyb8EjtMUzG1nI05ngWIlZzr/69HwS0+nEW41uaOCkqbcLmg5mNw==" saltValue="RhgFrcae5w0J2jVZhCyHO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576</v>
      </c>
      <c r="G54" s="125" t="s">
        <v>577</v>
      </c>
      <c r="H54" s="126" t="s">
        <v>578</v>
      </c>
    </row>
    <row r="55" spans="2:8" ht="52.5" customHeight="1" x14ac:dyDescent="0.15">
      <c r="B55" s="127"/>
      <c r="C55" s="1304" t="s">
        <v>48</v>
      </c>
      <c r="D55" s="1304"/>
      <c r="E55" s="1305"/>
      <c r="F55" s="128">
        <v>6322</v>
      </c>
      <c r="G55" s="128">
        <v>6323</v>
      </c>
      <c r="H55" s="129">
        <v>6324</v>
      </c>
    </row>
    <row r="56" spans="2:8" ht="52.5" customHeight="1" x14ac:dyDescent="0.15">
      <c r="B56" s="130"/>
      <c r="C56" s="1306" t="s">
        <v>49</v>
      </c>
      <c r="D56" s="1306"/>
      <c r="E56" s="1307"/>
      <c r="F56" s="131">
        <v>628</v>
      </c>
      <c r="G56" s="131">
        <v>628</v>
      </c>
      <c r="H56" s="132">
        <v>628</v>
      </c>
    </row>
    <row r="57" spans="2:8" ht="53.25" customHeight="1" x14ac:dyDescent="0.15">
      <c r="B57" s="130"/>
      <c r="C57" s="1308" t="s">
        <v>50</v>
      </c>
      <c r="D57" s="1308"/>
      <c r="E57" s="1309"/>
      <c r="F57" s="133">
        <v>3998</v>
      </c>
      <c r="G57" s="133">
        <v>3870</v>
      </c>
      <c r="H57" s="134">
        <v>4457</v>
      </c>
    </row>
    <row r="58" spans="2:8" ht="45.75" customHeight="1" x14ac:dyDescent="0.15">
      <c r="B58" s="135"/>
      <c r="C58" s="1296" t="s">
        <v>616</v>
      </c>
      <c r="D58" s="1297"/>
      <c r="E58" s="1298"/>
      <c r="F58" s="136">
        <v>3381</v>
      </c>
      <c r="G58" s="136">
        <v>3384</v>
      </c>
      <c r="H58" s="137">
        <v>3387</v>
      </c>
    </row>
    <row r="59" spans="2:8" ht="45.75" customHeight="1" x14ac:dyDescent="0.15">
      <c r="B59" s="135"/>
      <c r="C59" s="1296" t="s">
        <v>617</v>
      </c>
      <c r="D59" s="1297"/>
      <c r="E59" s="1298"/>
      <c r="F59" s="136" t="s">
        <v>602</v>
      </c>
      <c r="G59" s="136" t="s">
        <v>602</v>
      </c>
      <c r="H59" s="137">
        <v>300</v>
      </c>
    </row>
    <row r="60" spans="2:8" ht="45.75" customHeight="1" x14ac:dyDescent="0.15">
      <c r="B60" s="135"/>
      <c r="C60" s="1296" t="s">
        <v>618</v>
      </c>
      <c r="D60" s="1297"/>
      <c r="E60" s="1298"/>
      <c r="F60" s="136">
        <v>64</v>
      </c>
      <c r="G60" s="136">
        <v>114</v>
      </c>
      <c r="H60" s="137">
        <v>288</v>
      </c>
    </row>
    <row r="61" spans="2:8" ht="45.75" customHeight="1" x14ac:dyDescent="0.15">
      <c r="B61" s="135"/>
      <c r="C61" s="1296" t="s">
        <v>619</v>
      </c>
      <c r="D61" s="1297"/>
      <c r="E61" s="1298"/>
      <c r="F61" s="136">
        <v>115</v>
      </c>
      <c r="G61" s="136">
        <v>115</v>
      </c>
      <c r="H61" s="137">
        <v>115</v>
      </c>
    </row>
    <row r="62" spans="2:8" ht="45.75" customHeight="1" thickBot="1" x14ac:dyDescent="0.2">
      <c r="B62" s="138"/>
      <c r="C62" s="1299" t="s">
        <v>620</v>
      </c>
      <c r="D62" s="1300"/>
      <c r="E62" s="1301"/>
      <c r="F62" s="139" t="s">
        <v>602</v>
      </c>
      <c r="G62" s="139">
        <v>29</v>
      </c>
      <c r="H62" s="140">
        <v>87</v>
      </c>
    </row>
    <row r="63" spans="2:8" ht="52.5" customHeight="1" thickBot="1" x14ac:dyDescent="0.2">
      <c r="B63" s="141"/>
      <c r="C63" s="1302" t="s">
        <v>51</v>
      </c>
      <c r="D63" s="1302"/>
      <c r="E63" s="1303"/>
      <c r="F63" s="142">
        <v>10947</v>
      </c>
      <c r="G63" s="142">
        <v>10820</v>
      </c>
      <c r="H63" s="143">
        <v>11408</v>
      </c>
    </row>
    <row r="64" spans="2:8" ht="15" customHeight="1" x14ac:dyDescent="0.15"/>
  </sheetData>
  <sheetProtection algorithmName="SHA-512" hashValue="UXoOnBTRPG7VfdD2qRQfclJIn6VV+mXJKAUOFvuFOHViVnQaXmSzcBPv0+Zh1fcOUTSXjde4sHG/coTj5Xkrsg==" saltValue="iISZlmiSDQSIMjhFLH7b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BP53" sqref="BP53:BW54"/>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621</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621</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622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2" t="s">
        <v>624</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7"/>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7"/>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7"/>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7"/>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625</v>
      </c>
    </row>
    <row r="50" spans="1:109" x14ac:dyDescent="0.15">
      <c r="B50" s="397"/>
      <c r="G50" s="1316"/>
      <c r="H50" s="1316"/>
      <c r="I50" s="1316"/>
      <c r="J50" s="1316"/>
      <c r="K50" s="407"/>
      <c r="L50" s="407"/>
      <c r="M50" s="408"/>
      <c r="N50" s="408"/>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5" t="s">
        <v>574</v>
      </c>
      <c r="BQ50" s="1315"/>
      <c r="BR50" s="1315"/>
      <c r="BS50" s="1315"/>
      <c r="BT50" s="1315"/>
      <c r="BU50" s="1315"/>
      <c r="BV50" s="1315"/>
      <c r="BW50" s="1315"/>
      <c r="BX50" s="1315" t="s">
        <v>575</v>
      </c>
      <c r="BY50" s="1315"/>
      <c r="BZ50" s="1315"/>
      <c r="CA50" s="1315"/>
      <c r="CB50" s="1315"/>
      <c r="CC50" s="1315"/>
      <c r="CD50" s="1315"/>
      <c r="CE50" s="1315"/>
      <c r="CF50" s="1315" t="s">
        <v>576</v>
      </c>
      <c r="CG50" s="1315"/>
      <c r="CH50" s="1315"/>
      <c r="CI50" s="1315"/>
      <c r="CJ50" s="1315"/>
      <c r="CK50" s="1315"/>
      <c r="CL50" s="1315"/>
      <c r="CM50" s="1315"/>
      <c r="CN50" s="1315" t="s">
        <v>577</v>
      </c>
      <c r="CO50" s="1315"/>
      <c r="CP50" s="1315"/>
      <c r="CQ50" s="1315"/>
      <c r="CR50" s="1315"/>
      <c r="CS50" s="1315"/>
      <c r="CT50" s="1315"/>
      <c r="CU50" s="1315"/>
      <c r="CV50" s="1315" t="s">
        <v>578</v>
      </c>
      <c r="CW50" s="1315"/>
      <c r="CX50" s="1315"/>
      <c r="CY50" s="1315"/>
      <c r="CZ50" s="1315"/>
      <c r="DA50" s="1315"/>
      <c r="DB50" s="1315"/>
      <c r="DC50" s="1315"/>
    </row>
    <row r="51" spans="1:109" ht="13.5" customHeight="1" x14ac:dyDescent="0.15">
      <c r="B51" s="397"/>
      <c r="G51" s="1318"/>
      <c r="H51" s="1318"/>
      <c r="I51" s="1331"/>
      <c r="J51" s="1331"/>
      <c r="K51" s="1317"/>
      <c r="L51" s="1317"/>
      <c r="M51" s="1317"/>
      <c r="N51" s="1317"/>
      <c r="AM51" s="406"/>
      <c r="AN51" s="1313" t="s">
        <v>626</v>
      </c>
      <c r="AO51" s="1313"/>
      <c r="AP51" s="1313"/>
      <c r="AQ51" s="1313"/>
      <c r="AR51" s="1313"/>
      <c r="AS51" s="1313"/>
      <c r="AT51" s="1313"/>
      <c r="AU51" s="1313"/>
      <c r="AV51" s="1313"/>
      <c r="AW51" s="1313"/>
      <c r="AX51" s="1313"/>
      <c r="AY51" s="1313"/>
      <c r="AZ51" s="1313"/>
      <c r="BA51" s="1313"/>
      <c r="BB51" s="1313" t="s">
        <v>627</v>
      </c>
      <c r="BC51" s="1313"/>
      <c r="BD51" s="1313"/>
      <c r="BE51" s="1313"/>
      <c r="BF51" s="1313"/>
      <c r="BG51" s="1313"/>
      <c r="BH51" s="1313"/>
      <c r="BI51" s="1313"/>
      <c r="BJ51" s="1313"/>
      <c r="BK51" s="1313"/>
      <c r="BL51" s="1313"/>
      <c r="BM51" s="1313"/>
      <c r="BN51" s="1313"/>
      <c r="BO51" s="1313"/>
      <c r="BP51" s="1310">
        <v>133.19999999999999</v>
      </c>
      <c r="BQ51" s="1310"/>
      <c r="BR51" s="1310"/>
      <c r="BS51" s="1310"/>
      <c r="BT51" s="1310"/>
      <c r="BU51" s="1310"/>
      <c r="BV51" s="1310"/>
      <c r="BW51" s="1310"/>
      <c r="BX51" s="1310">
        <v>103.5</v>
      </c>
      <c r="BY51" s="1310"/>
      <c r="BZ51" s="1310"/>
      <c r="CA51" s="1310"/>
      <c r="CB51" s="1310"/>
      <c r="CC51" s="1310"/>
      <c r="CD51" s="1310"/>
      <c r="CE51" s="1310"/>
      <c r="CF51" s="1310">
        <v>104.2</v>
      </c>
      <c r="CG51" s="1310"/>
      <c r="CH51" s="1310"/>
      <c r="CI51" s="1310"/>
      <c r="CJ51" s="1310"/>
      <c r="CK51" s="1310"/>
      <c r="CL51" s="1310"/>
      <c r="CM51" s="1310"/>
      <c r="CN51" s="1310">
        <v>108</v>
      </c>
      <c r="CO51" s="1310"/>
      <c r="CP51" s="1310"/>
      <c r="CQ51" s="1310"/>
      <c r="CR51" s="1310"/>
      <c r="CS51" s="1310"/>
      <c r="CT51" s="1310"/>
      <c r="CU51" s="1310"/>
      <c r="CV51" s="1310">
        <v>95.2</v>
      </c>
      <c r="CW51" s="1310"/>
      <c r="CX51" s="1310"/>
      <c r="CY51" s="1310"/>
      <c r="CZ51" s="1310"/>
      <c r="DA51" s="1310"/>
      <c r="DB51" s="1310"/>
      <c r="DC51" s="1310"/>
    </row>
    <row r="52" spans="1:109" x14ac:dyDescent="0.15">
      <c r="B52" s="397"/>
      <c r="G52" s="1318"/>
      <c r="H52" s="1318"/>
      <c r="I52" s="1331"/>
      <c r="J52" s="1331"/>
      <c r="K52" s="1317"/>
      <c r="L52" s="1317"/>
      <c r="M52" s="1317"/>
      <c r="N52" s="1317"/>
      <c r="AM52" s="406"/>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5"/>
      <c r="B53" s="397"/>
      <c r="G53" s="1318"/>
      <c r="H53" s="1318"/>
      <c r="I53" s="1316"/>
      <c r="J53" s="1316"/>
      <c r="K53" s="1317"/>
      <c r="L53" s="1317"/>
      <c r="M53" s="1317"/>
      <c r="N53" s="1317"/>
      <c r="AM53" s="406"/>
      <c r="AN53" s="1313"/>
      <c r="AO53" s="1313"/>
      <c r="AP53" s="1313"/>
      <c r="AQ53" s="1313"/>
      <c r="AR53" s="1313"/>
      <c r="AS53" s="1313"/>
      <c r="AT53" s="1313"/>
      <c r="AU53" s="1313"/>
      <c r="AV53" s="1313"/>
      <c r="AW53" s="1313"/>
      <c r="AX53" s="1313"/>
      <c r="AY53" s="1313"/>
      <c r="AZ53" s="1313"/>
      <c r="BA53" s="1313"/>
      <c r="BB53" s="1313" t="s">
        <v>628</v>
      </c>
      <c r="BC53" s="1313"/>
      <c r="BD53" s="1313"/>
      <c r="BE53" s="1313"/>
      <c r="BF53" s="1313"/>
      <c r="BG53" s="1313"/>
      <c r="BH53" s="1313"/>
      <c r="BI53" s="1313"/>
      <c r="BJ53" s="1313"/>
      <c r="BK53" s="1313"/>
      <c r="BL53" s="1313"/>
      <c r="BM53" s="1313"/>
      <c r="BN53" s="1313"/>
      <c r="BO53" s="1313"/>
      <c r="BP53" s="1310">
        <v>48.1</v>
      </c>
      <c r="BQ53" s="1310"/>
      <c r="BR53" s="1310"/>
      <c r="BS53" s="1310"/>
      <c r="BT53" s="1310"/>
      <c r="BU53" s="1310"/>
      <c r="BV53" s="1310"/>
      <c r="BW53" s="1310"/>
      <c r="BX53" s="1310">
        <v>46.5</v>
      </c>
      <c r="BY53" s="1310"/>
      <c r="BZ53" s="1310"/>
      <c r="CA53" s="1310"/>
      <c r="CB53" s="1310"/>
      <c r="CC53" s="1310"/>
      <c r="CD53" s="1310"/>
      <c r="CE53" s="1310"/>
      <c r="CF53" s="1310">
        <v>47.1</v>
      </c>
      <c r="CG53" s="1310"/>
      <c r="CH53" s="1310"/>
      <c r="CI53" s="1310"/>
      <c r="CJ53" s="1310"/>
      <c r="CK53" s="1310"/>
      <c r="CL53" s="1310"/>
      <c r="CM53" s="1310"/>
      <c r="CN53" s="1310">
        <v>49.8</v>
      </c>
      <c r="CO53" s="1310"/>
      <c r="CP53" s="1310"/>
      <c r="CQ53" s="1310"/>
      <c r="CR53" s="1310"/>
      <c r="CS53" s="1310"/>
      <c r="CT53" s="1310"/>
      <c r="CU53" s="1310"/>
      <c r="CV53" s="1310">
        <v>51.5</v>
      </c>
      <c r="CW53" s="1310"/>
      <c r="CX53" s="1310"/>
      <c r="CY53" s="1310"/>
      <c r="CZ53" s="1310"/>
      <c r="DA53" s="1310"/>
      <c r="DB53" s="1310"/>
      <c r="DC53" s="1310"/>
    </row>
    <row r="54" spans="1:109" x14ac:dyDescent="0.15">
      <c r="A54" s="405"/>
      <c r="B54" s="397"/>
      <c r="G54" s="1318"/>
      <c r="H54" s="1318"/>
      <c r="I54" s="1316"/>
      <c r="J54" s="1316"/>
      <c r="K54" s="1317"/>
      <c r="L54" s="1317"/>
      <c r="M54" s="1317"/>
      <c r="N54" s="1317"/>
      <c r="AM54" s="406"/>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5"/>
      <c r="B55" s="397"/>
      <c r="G55" s="1316"/>
      <c r="H55" s="1316"/>
      <c r="I55" s="1316"/>
      <c r="J55" s="1316"/>
      <c r="K55" s="1317"/>
      <c r="L55" s="1317"/>
      <c r="M55" s="1317"/>
      <c r="N55" s="1317"/>
      <c r="AN55" s="1315" t="s">
        <v>629</v>
      </c>
      <c r="AO55" s="1315"/>
      <c r="AP55" s="1315"/>
      <c r="AQ55" s="1315"/>
      <c r="AR55" s="1315"/>
      <c r="AS55" s="1315"/>
      <c r="AT55" s="1315"/>
      <c r="AU55" s="1315"/>
      <c r="AV55" s="1315"/>
      <c r="AW55" s="1315"/>
      <c r="AX55" s="1315"/>
      <c r="AY55" s="1315"/>
      <c r="AZ55" s="1315"/>
      <c r="BA55" s="1315"/>
      <c r="BB55" s="1313" t="s">
        <v>627</v>
      </c>
      <c r="BC55" s="1313"/>
      <c r="BD55" s="1313"/>
      <c r="BE55" s="1313"/>
      <c r="BF55" s="1313"/>
      <c r="BG55" s="1313"/>
      <c r="BH55" s="1313"/>
      <c r="BI55" s="1313"/>
      <c r="BJ55" s="1313"/>
      <c r="BK55" s="1313"/>
      <c r="BL55" s="1313"/>
      <c r="BM55" s="1313"/>
      <c r="BN55" s="1313"/>
      <c r="BO55" s="1313"/>
      <c r="BP55" s="1310">
        <v>33.1</v>
      </c>
      <c r="BQ55" s="1310"/>
      <c r="BR55" s="1310"/>
      <c r="BS55" s="1310"/>
      <c r="BT55" s="1310"/>
      <c r="BU55" s="1310"/>
      <c r="BV55" s="1310"/>
      <c r="BW55" s="1310"/>
      <c r="BX55" s="1310">
        <v>31.3</v>
      </c>
      <c r="BY55" s="1310"/>
      <c r="BZ55" s="1310"/>
      <c r="CA55" s="1310"/>
      <c r="CB55" s="1310"/>
      <c r="CC55" s="1310"/>
      <c r="CD55" s="1310"/>
      <c r="CE55" s="1310"/>
      <c r="CF55" s="1310">
        <v>25.3</v>
      </c>
      <c r="CG55" s="1310"/>
      <c r="CH55" s="1310"/>
      <c r="CI55" s="1310"/>
      <c r="CJ55" s="1310"/>
      <c r="CK55" s="1310"/>
      <c r="CL55" s="1310"/>
      <c r="CM55" s="1310"/>
      <c r="CN55" s="1310">
        <v>25.5</v>
      </c>
      <c r="CO55" s="1310"/>
      <c r="CP55" s="1310"/>
      <c r="CQ55" s="1310"/>
      <c r="CR55" s="1310"/>
      <c r="CS55" s="1310"/>
      <c r="CT55" s="1310"/>
      <c r="CU55" s="1310"/>
      <c r="CV55" s="1310">
        <v>25.1</v>
      </c>
      <c r="CW55" s="1310"/>
      <c r="CX55" s="1310"/>
      <c r="CY55" s="1310"/>
      <c r="CZ55" s="1310"/>
      <c r="DA55" s="1310"/>
      <c r="DB55" s="1310"/>
      <c r="DC55" s="1310"/>
    </row>
    <row r="56" spans="1:109" x14ac:dyDescent="0.15">
      <c r="A56" s="405"/>
      <c r="B56" s="397"/>
      <c r="G56" s="1316"/>
      <c r="H56" s="1316"/>
      <c r="I56" s="1316"/>
      <c r="J56" s="1316"/>
      <c r="K56" s="1317"/>
      <c r="L56" s="1317"/>
      <c r="M56" s="1317"/>
      <c r="N56" s="1317"/>
      <c r="AN56" s="1315"/>
      <c r="AO56" s="1315"/>
      <c r="AP56" s="1315"/>
      <c r="AQ56" s="1315"/>
      <c r="AR56" s="1315"/>
      <c r="AS56" s="1315"/>
      <c r="AT56" s="1315"/>
      <c r="AU56" s="1315"/>
      <c r="AV56" s="1315"/>
      <c r="AW56" s="1315"/>
      <c r="AX56" s="1315"/>
      <c r="AY56" s="1315"/>
      <c r="AZ56" s="1315"/>
      <c r="BA56" s="1315"/>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5" customFormat="1" x14ac:dyDescent="0.15">
      <c r="B57" s="409"/>
      <c r="G57" s="1316"/>
      <c r="H57" s="1316"/>
      <c r="I57" s="1311"/>
      <c r="J57" s="1311"/>
      <c r="K57" s="1317"/>
      <c r="L57" s="1317"/>
      <c r="M57" s="1317"/>
      <c r="N57" s="1317"/>
      <c r="AM57" s="390"/>
      <c r="AN57" s="1315"/>
      <c r="AO57" s="1315"/>
      <c r="AP57" s="1315"/>
      <c r="AQ57" s="1315"/>
      <c r="AR57" s="1315"/>
      <c r="AS57" s="1315"/>
      <c r="AT57" s="1315"/>
      <c r="AU57" s="1315"/>
      <c r="AV57" s="1315"/>
      <c r="AW57" s="1315"/>
      <c r="AX57" s="1315"/>
      <c r="AY57" s="1315"/>
      <c r="AZ57" s="1315"/>
      <c r="BA57" s="1315"/>
      <c r="BB57" s="1313" t="s">
        <v>628</v>
      </c>
      <c r="BC57" s="1313"/>
      <c r="BD57" s="1313"/>
      <c r="BE57" s="1313"/>
      <c r="BF57" s="1313"/>
      <c r="BG57" s="1313"/>
      <c r="BH57" s="1313"/>
      <c r="BI57" s="1313"/>
      <c r="BJ57" s="1313"/>
      <c r="BK57" s="1313"/>
      <c r="BL57" s="1313"/>
      <c r="BM57" s="1313"/>
      <c r="BN57" s="1313"/>
      <c r="BO57" s="1313"/>
      <c r="BP57" s="1310">
        <v>57.2</v>
      </c>
      <c r="BQ57" s="1310"/>
      <c r="BR57" s="1310"/>
      <c r="BS57" s="1310"/>
      <c r="BT57" s="1310"/>
      <c r="BU57" s="1310"/>
      <c r="BV57" s="1310"/>
      <c r="BW57" s="1310"/>
      <c r="BX57" s="1310">
        <v>58.5</v>
      </c>
      <c r="BY57" s="1310"/>
      <c r="BZ57" s="1310"/>
      <c r="CA57" s="1310"/>
      <c r="CB57" s="1310"/>
      <c r="CC57" s="1310"/>
      <c r="CD57" s="1310"/>
      <c r="CE57" s="1310"/>
      <c r="CF57" s="1310">
        <v>59.8</v>
      </c>
      <c r="CG57" s="1310"/>
      <c r="CH57" s="1310"/>
      <c r="CI57" s="1310"/>
      <c r="CJ57" s="1310"/>
      <c r="CK57" s="1310"/>
      <c r="CL57" s="1310"/>
      <c r="CM57" s="1310"/>
      <c r="CN57" s="1310">
        <v>61.1</v>
      </c>
      <c r="CO57" s="1310"/>
      <c r="CP57" s="1310"/>
      <c r="CQ57" s="1310"/>
      <c r="CR57" s="1310"/>
      <c r="CS57" s="1310"/>
      <c r="CT57" s="1310"/>
      <c r="CU57" s="1310"/>
      <c r="CV57" s="1310">
        <v>61</v>
      </c>
      <c r="CW57" s="1310"/>
      <c r="CX57" s="1310"/>
      <c r="CY57" s="1310"/>
      <c r="CZ57" s="1310"/>
      <c r="DA57" s="1310"/>
      <c r="DB57" s="1310"/>
      <c r="DC57" s="1310"/>
      <c r="DD57" s="410"/>
      <c r="DE57" s="409"/>
    </row>
    <row r="58" spans="1:109" s="405" customFormat="1" x14ac:dyDescent="0.15">
      <c r="A58" s="390"/>
      <c r="B58" s="409"/>
      <c r="G58" s="1316"/>
      <c r="H58" s="1316"/>
      <c r="I58" s="1311"/>
      <c r="J58" s="1311"/>
      <c r="K58" s="1317"/>
      <c r="L58" s="1317"/>
      <c r="M58" s="1317"/>
      <c r="N58" s="1317"/>
      <c r="AM58" s="390"/>
      <c r="AN58" s="1315"/>
      <c r="AO58" s="1315"/>
      <c r="AP58" s="1315"/>
      <c r="AQ58" s="1315"/>
      <c r="AR58" s="1315"/>
      <c r="AS58" s="1315"/>
      <c r="AT58" s="1315"/>
      <c r="AU58" s="1315"/>
      <c r="AV58" s="1315"/>
      <c r="AW58" s="1315"/>
      <c r="AX58" s="1315"/>
      <c r="AY58" s="1315"/>
      <c r="AZ58" s="1315"/>
      <c r="BA58" s="1315"/>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630</v>
      </c>
    </row>
    <row r="64" spans="1:109" x14ac:dyDescent="0.15">
      <c r="B64" s="397"/>
      <c r="G64" s="404"/>
      <c r="I64" s="417"/>
      <c r="J64" s="417"/>
      <c r="K64" s="417"/>
      <c r="L64" s="417"/>
      <c r="M64" s="417"/>
      <c r="N64" s="418"/>
      <c r="AM64" s="404"/>
      <c r="AN64" s="404" t="s">
        <v>623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2" t="s">
        <v>631</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7"/>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7"/>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7"/>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7"/>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625</v>
      </c>
    </row>
    <row r="72" spans="2:107" x14ac:dyDescent="0.15">
      <c r="B72" s="397"/>
      <c r="G72" s="1316"/>
      <c r="H72" s="1316"/>
      <c r="I72" s="1316"/>
      <c r="J72" s="1316"/>
      <c r="K72" s="407"/>
      <c r="L72" s="407"/>
      <c r="M72" s="408"/>
      <c r="N72" s="408"/>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5" t="s">
        <v>574</v>
      </c>
      <c r="BQ72" s="1315"/>
      <c r="BR72" s="1315"/>
      <c r="BS72" s="1315"/>
      <c r="BT72" s="1315"/>
      <c r="BU72" s="1315"/>
      <c r="BV72" s="1315"/>
      <c r="BW72" s="1315"/>
      <c r="BX72" s="1315" t="s">
        <v>575</v>
      </c>
      <c r="BY72" s="1315"/>
      <c r="BZ72" s="1315"/>
      <c r="CA72" s="1315"/>
      <c r="CB72" s="1315"/>
      <c r="CC72" s="1315"/>
      <c r="CD72" s="1315"/>
      <c r="CE72" s="1315"/>
      <c r="CF72" s="1315" t="s">
        <v>576</v>
      </c>
      <c r="CG72" s="1315"/>
      <c r="CH72" s="1315"/>
      <c r="CI72" s="1315"/>
      <c r="CJ72" s="1315"/>
      <c r="CK72" s="1315"/>
      <c r="CL72" s="1315"/>
      <c r="CM72" s="1315"/>
      <c r="CN72" s="1315" t="s">
        <v>577</v>
      </c>
      <c r="CO72" s="1315"/>
      <c r="CP72" s="1315"/>
      <c r="CQ72" s="1315"/>
      <c r="CR72" s="1315"/>
      <c r="CS72" s="1315"/>
      <c r="CT72" s="1315"/>
      <c r="CU72" s="1315"/>
      <c r="CV72" s="1315" t="s">
        <v>578</v>
      </c>
      <c r="CW72" s="1315"/>
      <c r="CX72" s="1315"/>
      <c r="CY72" s="1315"/>
      <c r="CZ72" s="1315"/>
      <c r="DA72" s="1315"/>
      <c r="DB72" s="1315"/>
      <c r="DC72" s="1315"/>
    </row>
    <row r="73" spans="2:107" x14ac:dyDescent="0.15">
      <c r="B73" s="397"/>
      <c r="G73" s="1318"/>
      <c r="H73" s="1318"/>
      <c r="I73" s="1318"/>
      <c r="J73" s="1318"/>
      <c r="K73" s="1314"/>
      <c r="L73" s="1314"/>
      <c r="M73" s="1314"/>
      <c r="N73" s="1314"/>
      <c r="AM73" s="406"/>
      <c r="AN73" s="1313" t="s">
        <v>626</v>
      </c>
      <c r="AO73" s="1313"/>
      <c r="AP73" s="1313"/>
      <c r="AQ73" s="1313"/>
      <c r="AR73" s="1313"/>
      <c r="AS73" s="1313"/>
      <c r="AT73" s="1313"/>
      <c r="AU73" s="1313"/>
      <c r="AV73" s="1313"/>
      <c r="AW73" s="1313"/>
      <c r="AX73" s="1313"/>
      <c r="AY73" s="1313"/>
      <c r="AZ73" s="1313"/>
      <c r="BA73" s="1313"/>
      <c r="BB73" s="1313" t="s">
        <v>627</v>
      </c>
      <c r="BC73" s="1313"/>
      <c r="BD73" s="1313"/>
      <c r="BE73" s="1313"/>
      <c r="BF73" s="1313"/>
      <c r="BG73" s="1313"/>
      <c r="BH73" s="1313"/>
      <c r="BI73" s="1313"/>
      <c r="BJ73" s="1313"/>
      <c r="BK73" s="1313"/>
      <c r="BL73" s="1313"/>
      <c r="BM73" s="1313"/>
      <c r="BN73" s="1313"/>
      <c r="BO73" s="1313"/>
      <c r="BP73" s="1310">
        <v>133.19999999999999</v>
      </c>
      <c r="BQ73" s="1310"/>
      <c r="BR73" s="1310"/>
      <c r="BS73" s="1310"/>
      <c r="BT73" s="1310"/>
      <c r="BU73" s="1310"/>
      <c r="BV73" s="1310"/>
      <c r="BW73" s="1310"/>
      <c r="BX73" s="1310">
        <v>103.5</v>
      </c>
      <c r="BY73" s="1310"/>
      <c r="BZ73" s="1310"/>
      <c r="CA73" s="1310"/>
      <c r="CB73" s="1310"/>
      <c r="CC73" s="1310"/>
      <c r="CD73" s="1310"/>
      <c r="CE73" s="1310"/>
      <c r="CF73" s="1310">
        <v>104.2</v>
      </c>
      <c r="CG73" s="1310"/>
      <c r="CH73" s="1310"/>
      <c r="CI73" s="1310"/>
      <c r="CJ73" s="1310"/>
      <c r="CK73" s="1310"/>
      <c r="CL73" s="1310"/>
      <c r="CM73" s="1310"/>
      <c r="CN73" s="1310">
        <v>108</v>
      </c>
      <c r="CO73" s="1310"/>
      <c r="CP73" s="1310"/>
      <c r="CQ73" s="1310"/>
      <c r="CR73" s="1310"/>
      <c r="CS73" s="1310"/>
      <c r="CT73" s="1310"/>
      <c r="CU73" s="1310"/>
      <c r="CV73" s="1310">
        <v>95.2</v>
      </c>
      <c r="CW73" s="1310"/>
      <c r="CX73" s="1310"/>
      <c r="CY73" s="1310"/>
      <c r="CZ73" s="1310"/>
      <c r="DA73" s="1310"/>
      <c r="DB73" s="1310"/>
      <c r="DC73" s="1310"/>
    </row>
    <row r="74" spans="2:107" x14ac:dyDescent="0.15">
      <c r="B74" s="397"/>
      <c r="G74" s="1318"/>
      <c r="H74" s="1318"/>
      <c r="I74" s="1318"/>
      <c r="J74" s="1318"/>
      <c r="K74" s="1314"/>
      <c r="L74" s="1314"/>
      <c r="M74" s="1314"/>
      <c r="N74" s="1314"/>
      <c r="AM74" s="406"/>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7"/>
      <c r="G75" s="1318"/>
      <c r="H75" s="1318"/>
      <c r="I75" s="1316"/>
      <c r="J75" s="1316"/>
      <c r="K75" s="1317"/>
      <c r="L75" s="1317"/>
      <c r="M75" s="1317"/>
      <c r="N75" s="1317"/>
      <c r="AM75" s="406"/>
      <c r="AN75" s="1313"/>
      <c r="AO75" s="1313"/>
      <c r="AP75" s="1313"/>
      <c r="AQ75" s="1313"/>
      <c r="AR75" s="1313"/>
      <c r="AS75" s="1313"/>
      <c r="AT75" s="1313"/>
      <c r="AU75" s="1313"/>
      <c r="AV75" s="1313"/>
      <c r="AW75" s="1313"/>
      <c r="AX75" s="1313"/>
      <c r="AY75" s="1313"/>
      <c r="AZ75" s="1313"/>
      <c r="BA75" s="1313"/>
      <c r="BB75" s="1313" t="s">
        <v>632</v>
      </c>
      <c r="BC75" s="1313"/>
      <c r="BD75" s="1313"/>
      <c r="BE75" s="1313"/>
      <c r="BF75" s="1313"/>
      <c r="BG75" s="1313"/>
      <c r="BH75" s="1313"/>
      <c r="BI75" s="1313"/>
      <c r="BJ75" s="1313"/>
      <c r="BK75" s="1313"/>
      <c r="BL75" s="1313"/>
      <c r="BM75" s="1313"/>
      <c r="BN75" s="1313"/>
      <c r="BO75" s="1313"/>
      <c r="BP75" s="1310">
        <v>10.199999999999999</v>
      </c>
      <c r="BQ75" s="1310"/>
      <c r="BR75" s="1310"/>
      <c r="BS75" s="1310"/>
      <c r="BT75" s="1310"/>
      <c r="BU75" s="1310"/>
      <c r="BV75" s="1310"/>
      <c r="BW75" s="1310"/>
      <c r="BX75" s="1310">
        <v>9</v>
      </c>
      <c r="BY75" s="1310"/>
      <c r="BZ75" s="1310"/>
      <c r="CA75" s="1310"/>
      <c r="CB75" s="1310"/>
      <c r="CC75" s="1310"/>
      <c r="CD75" s="1310"/>
      <c r="CE75" s="1310"/>
      <c r="CF75" s="1310">
        <v>8.6999999999999993</v>
      </c>
      <c r="CG75" s="1310"/>
      <c r="CH75" s="1310"/>
      <c r="CI75" s="1310"/>
      <c r="CJ75" s="1310"/>
      <c r="CK75" s="1310"/>
      <c r="CL75" s="1310"/>
      <c r="CM75" s="1310"/>
      <c r="CN75" s="1310">
        <v>8.6</v>
      </c>
      <c r="CO75" s="1310"/>
      <c r="CP75" s="1310"/>
      <c r="CQ75" s="1310"/>
      <c r="CR75" s="1310"/>
      <c r="CS75" s="1310"/>
      <c r="CT75" s="1310"/>
      <c r="CU75" s="1310"/>
      <c r="CV75" s="1310">
        <v>8.8000000000000007</v>
      </c>
      <c r="CW75" s="1310"/>
      <c r="CX75" s="1310"/>
      <c r="CY75" s="1310"/>
      <c r="CZ75" s="1310"/>
      <c r="DA75" s="1310"/>
      <c r="DB75" s="1310"/>
      <c r="DC75" s="1310"/>
    </row>
    <row r="76" spans="2:107" x14ac:dyDescent="0.15">
      <c r="B76" s="397"/>
      <c r="G76" s="1318"/>
      <c r="H76" s="1318"/>
      <c r="I76" s="1316"/>
      <c r="J76" s="1316"/>
      <c r="K76" s="1317"/>
      <c r="L76" s="1317"/>
      <c r="M76" s="1317"/>
      <c r="N76" s="1317"/>
      <c r="AM76" s="406"/>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7"/>
      <c r="G77" s="1316"/>
      <c r="H77" s="1316"/>
      <c r="I77" s="1316"/>
      <c r="J77" s="1316"/>
      <c r="K77" s="1314"/>
      <c r="L77" s="1314"/>
      <c r="M77" s="1314"/>
      <c r="N77" s="1314"/>
      <c r="AN77" s="1315" t="s">
        <v>629</v>
      </c>
      <c r="AO77" s="1315"/>
      <c r="AP77" s="1315"/>
      <c r="AQ77" s="1315"/>
      <c r="AR77" s="1315"/>
      <c r="AS77" s="1315"/>
      <c r="AT77" s="1315"/>
      <c r="AU77" s="1315"/>
      <c r="AV77" s="1315"/>
      <c r="AW77" s="1315"/>
      <c r="AX77" s="1315"/>
      <c r="AY77" s="1315"/>
      <c r="AZ77" s="1315"/>
      <c r="BA77" s="1315"/>
      <c r="BB77" s="1313" t="s">
        <v>627</v>
      </c>
      <c r="BC77" s="1313"/>
      <c r="BD77" s="1313"/>
      <c r="BE77" s="1313"/>
      <c r="BF77" s="1313"/>
      <c r="BG77" s="1313"/>
      <c r="BH77" s="1313"/>
      <c r="BI77" s="1313"/>
      <c r="BJ77" s="1313"/>
      <c r="BK77" s="1313"/>
      <c r="BL77" s="1313"/>
      <c r="BM77" s="1313"/>
      <c r="BN77" s="1313"/>
      <c r="BO77" s="1313"/>
      <c r="BP77" s="1310">
        <v>33.1</v>
      </c>
      <c r="BQ77" s="1310"/>
      <c r="BR77" s="1310"/>
      <c r="BS77" s="1310"/>
      <c r="BT77" s="1310"/>
      <c r="BU77" s="1310"/>
      <c r="BV77" s="1310"/>
      <c r="BW77" s="1310"/>
      <c r="BX77" s="1310">
        <v>31.3</v>
      </c>
      <c r="BY77" s="1310"/>
      <c r="BZ77" s="1310"/>
      <c r="CA77" s="1310"/>
      <c r="CB77" s="1310"/>
      <c r="CC77" s="1310"/>
      <c r="CD77" s="1310"/>
      <c r="CE77" s="1310"/>
      <c r="CF77" s="1310">
        <v>25.3</v>
      </c>
      <c r="CG77" s="1310"/>
      <c r="CH77" s="1310"/>
      <c r="CI77" s="1310"/>
      <c r="CJ77" s="1310"/>
      <c r="CK77" s="1310"/>
      <c r="CL77" s="1310"/>
      <c r="CM77" s="1310"/>
      <c r="CN77" s="1310">
        <v>25.5</v>
      </c>
      <c r="CO77" s="1310"/>
      <c r="CP77" s="1310"/>
      <c r="CQ77" s="1310"/>
      <c r="CR77" s="1310"/>
      <c r="CS77" s="1310"/>
      <c r="CT77" s="1310"/>
      <c r="CU77" s="1310"/>
      <c r="CV77" s="1310">
        <v>25.1</v>
      </c>
      <c r="CW77" s="1310"/>
      <c r="CX77" s="1310"/>
      <c r="CY77" s="1310"/>
      <c r="CZ77" s="1310"/>
      <c r="DA77" s="1310"/>
      <c r="DB77" s="1310"/>
      <c r="DC77" s="1310"/>
    </row>
    <row r="78" spans="2:107" x14ac:dyDescent="0.15">
      <c r="B78" s="397"/>
      <c r="G78" s="1316"/>
      <c r="H78" s="1316"/>
      <c r="I78" s="1316"/>
      <c r="J78" s="1316"/>
      <c r="K78" s="1314"/>
      <c r="L78" s="1314"/>
      <c r="M78" s="1314"/>
      <c r="N78" s="1314"/>
      <c r="AN78" s="1315"/>
      <c r="AO78" s="1315"/>
      <c r="AP78" s="1315"/>
      <c r="AQ78" s="1315"/>
      <c r="AR78" s="1315"/>
      <c r="AS78" s="1315"/>
      <c r="AT78" s="1315"/>
      <c r="AU78" s="1315"/>
      <c r="AV78" s="1315"/>
      <c r="AW78" s="1315"/>
      <c r="AX78" s="1315"/>
      <c r="AY78" s="1315"/>
      <c r="AZ78" s="1315"/>
      <c r="BA78" s="1315"/>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7"/>
      <c r="G79" s="1316"/>
      <c r="H79" s="1316"/>
      <c r="I79" s="1311"/>
      <c r="J79" s="1311"/>
      <c r="K79" s="1312"/>
      <c r="L79" s="1312"/>
      <c r="M79" s="1312"/>
      <c r="N79" s="1312"/>
      <c r="AN79" s="1315"/>
      <c r="AO79" s="1315"/>
      <c r="AP79" s="1315"/>
      <c r="AQ79" s="1315"/>
      <c r="AR79" s="1315"/>
      <c r="AS79" s="1315"/>
      <c r="AT79" s="1315"/>
      <c r="AU79" s="1315"/>
      <c r="AV79" s="1315"/>
      <c r="AW79" s="1315"/>
      <c r="AX79" s="1315"/>
      <c r="AY79" s="1315"/>
      <c r="AZ79" s="1315"/>
      <c r="BA79" s="1315"/>
      <c r="BB79" s="1313" t="s">
        <v>632</v>
      </c>
      <c r="BC79" s="1313"/>
      <c r="BD79" s="1313"/>
      <c r="BE79" s="1313"/>
      <c r="BF79" s="1313"/>
      <c r="BG79" s="1313"/>
      <c r="BH79" s="1313"/>
      <c r="BI79" s="1313"/>
      <c r="BJ79" s="1313"/>
      <c r="BK79" s="1313"/>
      <c r="BL79" s="1313"/>
      <c r="BM79" s="1313"/>
      <c r="BN79" s="1313"/>
      <c r="BO79" s="1313"/>
      <c r="BP79" s="1310">
        <v>7.5</v>
      </c>
      <c r="BQ79" s="1310"/>
      <c r="BR79" s="1310"/>
      <c r="BS79" s="1310"/>
      <c r="BT79" s="1310"/>
      <c r="BU79" s="1310"/>
      <c r="BV79" s="1310"/>
      <c r="BW79" s="1310"/>
      <c r="BX79" s="1310">
        <v>7.2</v>
      </c>
      <c r="BY79" s="1310"/>
      <c r="BZ79" s="1310"/>
      <c r="CA79" s="1310"/>
      <c r="CB79" s="1310"/>
      <c r="CC79" s="1310"/>
      <c r="CD79" s="1310"/>
      <c r="CE79" s="1310"/>
      <c r="CF79" s="1310">
        <v>6.9</v>
      </c>
      <c r="CG79" s="1310"/>
      <c r="CH79" s="1310"/>
      <c r="CI79" s="1310"/>
      <c r="CJ79" s="1310"/>
      <c r="CK79" s="1310"/>
      <c r="CL79" s="1310"/>
      <c r="CM79" s="1310"/>
      <c r="CN79" s="1310">
        <v>6.6</v>
      </c>
      <c r="CO79" s="1310"/>
      <c r="CP79" s="1310"/>
      <c r="CQ79" s="1310"/>
      <c r="CR79" s="1310"/>
      <c r="CS79" s="1310"/>
      <c r="CT79" s="1310"/>
      <c r="CU79" s="1310"/>
      <c r="CV79" s="1310">
        <v>6.4</v>
      </c>
      <c r="CW79" s="1310"/>
      <c r="CX79" s="1310"/>
      <c r="CY79" s="1310"/>
      <c r="CZ79" s="1310"/>
      <c r="DA79" s="1310"/>
      <c r="DB79" s="1310"/>
      <c r="DC79" s="1310"/>
    </row>
    <row r="80" spans="2:107" x14ac:dyDescent="0.15">
      <c r="B80" s="397"/>
      <c r="G80" s="1316"/>
      <c r="H80" s="1316"/>
      <c r="I80" s="1311"/>
      <c r="J80" s="1311"/>
      <c r="K80" s="1312"/>
      <c r="L80" s="1312"/>
      <c r="M80" s="1312"/>
      <c r="N80" s="1312"/>
      <c r="AN80" s="1315"/>
      <c r="AO80" s="1315"/>
      <c r="AP80" s="1315"/>
      <c r="AQ80" s="1315"/>
      <c r="AR80" s="1315"/>
      <c r="AS80" s="1315"/>
      <c r="AT80" s="1315"/>
      <c r="AU80" s="1315"/>
      <c r="AV80" s="1315"/>
      <c r="AW80" s="1315"/>
      <c r="AX80" s="1315"/>
      <c r="AY80" s="1315"/>
      <c r="AZ80" s="1315"/>
      <c r="BA80" s="1315"/>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WRIND5v+j7v022UDg0E92VSFXUnnba7csa2q93n0BbAPhOFZ6udbpnlccm9b0o15wnBRSKfkGc2fiwtAtMuROw==" saltValue="FsWQs6j0DawKsRamxJhfn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election activeCell="BP53" sqref="BP53:BW54"/>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521</v>
      </c>
    </row>
  </sheetData>
  <sheetProtection algorithmName="SHA-512" hashValue="BlC3HYpSo+2KMem28/peoPZ9vEDf0bCzhR2eY1u15mRTTfoY5v/AS1phwtOlHnCBOU4ib3sZg5Jfy1j/1YW7GQ==" saltValue="FIalWPolD9EWOD+rAtW0P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BP53" sqref="BP53:BW54"/>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521</v>
      </c>
    </row>
  </sheetData>
  <sheetProtection algorithmName="SHA-512" hashValue="bd656sOgC+lD1+elVxGxvCjIlY739Q0WaNaKt6mhPNS0iee4Kdfp6fckRsQ8n82DMLKYgngYhNSFj4OL9Vz7aw==" saltValue="02AImmZ+6xJ8wtKJKrrDo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571</v>
      </c>
      <c r="G2" s="157"/>
      <c r="H2" s="158"/>
    </row>
    <row r="3" spans="1:8" x14ac:dyDescent="0.15">
      <c r="A3" s="154" t="s">
        <v>564</v>
      </c>
      <c r="B3" s="159"/>
      <c r="C3" s="160"/>
      <c r="D3" s="161">
        <v>127118</v>
      </c>
      <c r="E3" s="162"/>
      <c r="F3" s="163">
        <v>57295</v>
      </c>
      <c r="G3" s="164"/>
      <c r="H3" s="165"/>
    </row>
    <row r="4" spans="1:8" x14ac:dyDescent="0.15">
      <c r="A4" s="166"/>
      <c r="B4" s="167"/>
      <c r="C4" s="168"/>
      <c r="D4" s="169">
        <v>88650</v>
      </c>
      <c r="E4" s="170"/>
      <c r="F4" s="171">
        <v>32771</v>
      </c>
      <c r="G4" s="172"/>
      <c r="H4" s="173"/>
    </row>
    <row r="5" spans="1:8" x14ac:dyDescent="0.15">
      <c r="A5" s="154" t="s">
        <v>566</v>
      </c>
      <c r="B5" s="159"/>
      <c r="C5" s="160"/>
      <c r="D5" s="161">
        <v>68947</v>
      </c>
      <c r="E5" s="162"/>
      <c r="F5" s="163">
        <v>54110</v>
      </c>
      <c r="G5" s="164"/>
      <c r="H5" s="165"/>
    </row>
    <row r="6" spans="1:8" x14ac:dyDescent="0.15">
      <c r="A6" s="166"/>
      <c r="B6" s="167"/>
      <c r="C6" s="168"/>
      <c r="D6" s="169">
        <v>33954</v>
      </c>
      <c r="E6" s="170"/>
      <c r="F6" s="171">
        <v>30620</v>
      </c>
      <c r="G6" s="172"/>
      <c r="H6" s="173"/>
    </row>
    <row r="7" spans="1:8" x14ac:dyDescent="0.15">
      <c r="A7" s="154" t="s">
        <v>567</v>
      </c>
      <c r="B7" s="159"/>
      <c r="C7" s="160"/>
      <c r="D7" s="161">
        <v>103122</v>
      </c>
      <c r="E7" s="162"/>
      <c r="F7" s="163">
        <v>54684</v>
      </c>
      <c r="G7" s="164"/>
      <c r="H7" s="165"/>
    </row>
    <row r="8" spans="1:8" x14ac:dyDescent="0.15">
      <c r="A8" s="166"/>
      <c r="B8" s="167"/>
      <c r="C8" s="168"/>
      <c r="D8" s="169">
        <v>75021</v>
      </c>
      <c r="E8" s="170"/>
      <c r="F8" s="171">
        <v>32829</v>
      </c>
      <c r="G8" s="172"/>
      <c r="H8" s="173"/>
    </row>
    <row r="9" spans="1:8" x14ac:dyDescent="0.15">
      <c r="A9" s="154" t="s">
        <v>568</v>
      </c>
      <c r="B9" s="159"/>
      <c r="C9" s="160"/>
      <c r="D9" s="161">
        <v>125910</v>
      </c>
      <c r="E9" s="162"/>
      <c r="F9" s="163">
        <v>62383</v>
      </c>
      <c r="G9" s="164"/>
      <c r="H9" s="165"/>
    </row>
    <row r="10" spans="1:8" x14ac:dyDescent="0.15">
      <c r="A10" s="166"/>
      <c r="B10" s="167"/>
      <c r="C10" s="168"/>
      <c r="D10" s="169">
        <v>90639</v>
      </c>
      <c r="E10" s="170"/>
      <c r="F10" s="171">
        <v>35325</v>
      </c>
      <c r="G10" s="172"/>
      <c r="H10" s="173"/>
    </row>
    <row r="11" spans="1:8" x14ac:dyDescent="0.15">
      <c r="A11" s="154" t="s">
        <v>569</v>
      </c>
      <c r="B11" s="159"/>
      <c r="C11" s="160"/>
      <c r="D11" s="161">
        <v>52823</v>
      </c>
      <c r="E11" s="162"/>
      <c r="F11" s="163">
        <v>63812</v>
      </c>
      <c r="G11" s="164"/>
      <c r="H11" s="165"/>
    </row>
    <row r="12" spans="1:8" x14ac:dyDescent="0.15">
      <c r="A12" s="166"/>
      <c r="B12" s="167"/>
      <c r="C12" s="174"/>
      <c r="D12" s="169">
        <v>25243</v>
      </c>
      <c r="E12" s="170"/>
      <c r="F12" s="171">
        <v>33848</v>
      </c>
      <c r="G12" s="172"/>
      <c r="H12" s="173"/>
    </row>
    <row r="13" spans="1:8" x14ac:dyDescent="0.15">
      <c r="A13" s="154"/>
      <c r="B13" s="159"/>
      <c r="C13" s="175"/>
      <c r="D13" s="176">
        <v>95584</v>
      </c>
      <c r="E13" s="177"/>
      <c r="F13" s="178">
        <v>58457</v>
      </c>
      <c r="G13" s="179"/>
      <c r="H13" s="165"/>
    </row>
    <row r="14" spans="1:8" x14ac:dyDescent="0.15">
      <c r="A14" s="166"/>
      <c r="B14" s="167"/>
      <c r="C14" s="168"/>
      <c r="D14" s="169">
        <v>62701</v>
      </c>
      <c r="E14" s="170"/>
      <c r="F14" s="171">
        <v>33079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8.65</v>
      </c>
      <c r="C19" s="180">
        <f>ROUND(VALUE(SUBSTITUTE(実質収支比率等に係る経年分析!G$48,"▲","-")),2)</f>
        <v>8.94</v>
      </c>
      <c r="D19" s="180">
        <f>ROUND(VALUE(SUBSTITUTE(実質収支比率等に係る経年分析!H$48,"▲","-")),2)</f>
        <v>10.23</v>
      </c>
      <c r="E19" s="180">
        <f>ROUND(VALUE(SUBSTITUTE(実質収支比率等に係る経年分析!I$48,"▲","-")),2)</f>
        <v>8.25</v>
      </c>
      <c r="F19" s="180">
        <f>ROUND(VALUE(SUBSTITUTE(実質収支比率等に係る経年分析!J$48,"▲","-")),2)</f>
        <v>13.16</v>
      </c>
    </row>
    <row r="20" spans="1:11" x14ac:dyDescent="0.15">
      <c r="A20" s="180" t="s">
        <v>55</v>
      </c>
      <c r="B20" s="180">
        <f>ROUND(VALUE(SUBSTITUTE(実質収支比率等に係る経年分析!F$47,"▲","-")),2)</f>
        <v>29.35</v>
      </c>
      <c r="C20" s="180">
        <f>ROUND(VALUE(SUBSTITUTE(実質収支比率等に係る経年分析!G$47,"▲","-")),2)</f>
        <v>28.48</v>
      </c>
      <c r="D20" s="180">
        <f>ROUND(VALUE(SUBSTITUTE(実質収支比率等に係る経年分析!H$47,"▲","-")),2)</f>
        <v>26.72</v>
      </c>
      <c r="E20" s="180">
        <f>ROUND(VALUE(SUBSTITUTE(実質収支比率等に係る経年分析!I$47,"▲","-")),2)</f>
        <v>26.69</v>
      </c>
      <c r="F20" s="180">
        <f>ROUND(VALUE(SUBSTITUTE(実質収支比率等に係る経年分析!J$47,"▲","-")),2)</f>
        <v>25.83</v>
      </c>
    </row>
    <row r="21" spans="1:11" x14ac:dyDescent="0.15">
      <c r="A21" s="180" t="s">
        <v>56</v>
      </c>
      <c r="B21" s="180">
        <f>IF(ISNUMBER(VALUE(SUBSTITUTE(実質収支比率等に係る経年分析!F$49,"▲","-"))),ROUND(VALUE(SUBSTITUTE(実質収支比率等に係る経年分析!F$49,"▲","-")),2),NA())</f>
        <v>3.09</v>
      </c>
      <c r="C21" s="180">
        <f>IF(ISNUMBER(VALUE(SUBSTITUTE(実質収支比率等に係る経年分析!G$49,"▲","-"))),ROUND(VALUE(SUBSTITUTE(実質収支比率等に係る経年分析!G$49,"▲","-")),2),NA())</f>
        <v>-0.54</v>
      </c>
      <c r="D21" s="180">
        <f>IF(ISNUMBER(VALUE(SUBSTITUTE(実質収支比率等に係る経年分析!H$49,"▲","-"))),ROUND(VALUE(SUBSTITUTE(実質収支比率等に係る経年分析!H$49,"▲","-")),2),NA())</f>
        <v>5.49</v>
      </c>
      <c r="E21" s="180">
        <f>IF(ISNUMBER(VALUE(SUBSTITUTE(実質収支比率等に係る経年分析!I$49,"▲","-"))),ROUND(VALUE(SUBSTITUTE(実質収支比率等に係る経年分析!I$49,"▲","-")),2),NA())</f>
        <v>-1.96</v>
      </c>
      <c r="F21" s="180">
        <f>IF(ISNUMBER(VALUE(SUBSTITUTE(実質収支比率等に係る経年分析!J$49,"▲","-"))),ROUND(VALUE(SUBSTITUTE(実質収支比率等に係る経年分析!J$49,"▲","-")),2),NA())</f>
        <v>7.32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3.05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2.34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2.08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2.12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0.25</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公共下水道事業会計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0.61</v>
      </c>
    </row>
    <row r="30" spans="1:11" x14ac:dyDescent="0.15">
      <c r="A30" s="181" t="str">
        <f>IF(連結実質赤字比率に係る赤字・黒字の構成分析!C$40="",NA(),連結実質赤字比率に係る赤字・黒字の構成分析!C$40)</f>
        <v>港湾上屋事業特別会計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0.64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0.63</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1.37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2.78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2.2400000000000002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1.1000000000000001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0.77</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1.73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1.33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0.99</v>
      </c>
    </row>
    <row r="33" spans="1:16" x14ac:dyDescent="0.15">
      <c r="A33" s="181" t="str">
        <f>IF(連結実質赤字比率に係る赤字・黒字の構成分析!C$37="",NA(),連結実質赤字比率に係る赤字・黒字の構成分析!C$37)</f>
        <v>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7.74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6.82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7.95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10.33</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8.7200000000000006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8.99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10.26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8.27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13.16</v>
      </c>
    </row>
    <row r="35" spans="1:16" x14ac:dyDescent="0.15">
      <c r="A35" s="181" t="str">
        <f>IF(連結実質赤字比率に係る赤字・黒字の構成分析!C$35="",NA(),連結実質赤字比率に係る赤字・黒字の構成分析!C$35)</f>
        <v>工業用水道事業会計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3.19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6.65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13.45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16.149999999999999</v>
      </c>
    </row>
    <row r="36" spans="1:16" x14ac:dyDescent="0.15">
      <c r="A36" s="181" t="str">
        <f>IF(連結実質赤字比率に係る赤字・黒字の構成分析!C$34="",NA(),連結実質赤字比率に係る赤字・黒字の構成分析!C$34)</f>
        <v>住宅新築資金等貸付事業特別会計</v>
      </c>
      <c r="B36" s="181">
        <f>IF(ROUND(VALUE(SUBSTITUTE(連結実質赤字比率に係る赤字・黒字の構成分析!F$34,"▲", "-")), 2) &lt; 0, ABS(ROUND(VALUE(SUBSTITUTE(連結実質赤字比率に係る赤字・黒字の構成分析!F$34,"▲", "-")), 2)), NA())</f>
        <v>7.0000000000000007E-2</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0.05</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0.03</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0.01</v>
      </c>
      <c r="I36" s="181" t="e">
        <f>IF(ROUND(VALUE(SUBSTITUTE(連結実質赤字比率に係る赤字・黒字の構成分析!I$34,"▲", "-")), 2) &gt;= 0, ABS(ROUND(VALUE(SUBSTITUTE(連結実質赤字比率に係る赤字・黒字の構成分析!I$34,"▲", "-")), 2)), NA())</f>
        <v>#N/A</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0</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3823</v>
      </c>
      <c r="E42" s="182"/>
      <c r="F42" s="182"/>
      <c r="G42" s="182">
        <f>'実質公債費比率（分子）の構造'!L$52</f>
        <v>3933</v>
      </c>
      <c r="H42" s="182"/>
      <c r="I42" s="182"/>
      <c r="J42" s="182">
        <f>'実質公債費比率（分子）の構造'!M$52</f>
        <v>4140</v>
      </c>
      <c r="K42" s="182"/>
      <c r="L42" s="182"/>
      <c r="M42" s="182">
        <f>'実質公債費比率（分子）の構造'!N$52</f>
        <v>4193</v>
      </c>
      <c r="N42" s="182"/>
      <c r="O42" s="182"/>
      <c r="P42" s="182">
        <f>'実質公債費比率（分子）の構造'!O$52</f>
        <v>4247</v>
      </c>
    </row>
    <row r="43" spans="1:16" x14ac:dyDescent="0.15">
      <c r="A43" s="182" t="s">
        <v>64</v>
      </c>
      <c r="B43" s="182">
        <f>'実質公債費比率（分子）の構造'!K$51</f>
        <v>2</v>
      </c>
      <c r="C43" s="182"/>
      <c r="D43" s="182"/>
      <c r="E43" s="182">
        <f>'実質公債費比率（分子）の構造'!L$51</f>
        <v>0</v>
      </c>
      <c r="F43" s="182"/>
      <c r="G43" s="182"/>
      <c r="H43" s="182">
        <f>'実質公債費比率（分子）の構造'!M$51</f>
        <v>1</v>
      </c>
      <c r="I43" s="182"/>
      <c r="J43" s="182"/>
      <c r="K43" s="182">
        <f>'実質公債費比率（分子）の構造'!N$51</f>
        <v>0</v>
      </c>
      <c r="L43" s="182"/>
      <c r="M43" s="182"/>
      <c r="N43" s="182" t="str">
        <f>'実質公債費比率（分子）の構造'!O$51</f>
        <v>-</v>
      </c>
      <c r="O43" s="182"/>
      <c r="P43" s="182"/>
    </row>
    <row r="44" spans="1:16" x14ac:dyDescent="0.15">
      <c r="A44" s="182" t="s">
        <v>65</v>
      </c>
      <c r="B44" s="182">
        <f>'実質公債費比率（分子）の構造'!K$50</f>
        <v>112</v>
      </c>
      <c r="C44" s="182"/>
      <c r="D44" s="182"/>
      <c r="E44" s="182">
        <f>'実質公債費比率（分子）の構造'!L$50</f>
        <v>74</v>
      </c>
      <c r="F44" s="182"/>
      <c r="G44" s="182"/>
      <c r="H44" s="182">
        <f>'実質公債費比率（分子）の構造'!M$50</f>
        <v>66</v>
      </c>
      <c r="I44" s="182"/>
      <c r="J44" s="182"/>
      <c r="K44" s="182">
        <f>'実質公債費比率（分子）の構造'!N$50</f>
        <v>66</v>
      </c>
      <c r="L44" s="182"/>
      <c r="M44" s="182"/>
      <c r="N44" s="182">
        <f>'実質公債費比率（分子）の構造'!O$50</f>
        <v>64</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1070</v>
      </c>
      <c r="C46" s="182"/>
      <c r="D46" s="182"/>
      <c r="E46" s="182">
        <f>'実質公債費比率（分子）の構造'!L$48</f>
        <v>940</v>
      </c>
      <c r="F46" s="182"/>
      <c r="G46" s="182"/>
      <c r="H46" s="182">
        <f>'実質公債費比率（分子）の構造'!M$48</f>
        <v>995</v>
      </c>
      <c r="I46" s="182"/>
      <c r="J46" s="182"/>
      <c r="K46" s="182">
        <f>'実質公債費比率（分子）の構造'!N$48</f>
        <v>1001</v>
      </c>
      <c r="L46" s="182"/>
      <c r="M46" s="182"/>
      <c r="N46" s="182">
        <f>'実質公債費比率（分子）の構造'!O$48</f>
        <v>896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4392</v>
      </c>
      <c r="C49" s="182"/>
      <c r="D49" s="182"/>
      <c r="E49" s="182">
        <f>'実質公債費比率（分子）の構造'!L$45</f>
        <v>4521</v>
      </c>
      <c r="F49" s="182"/>
      <c r="G49" s="182"/>
      <c r="H49" s="182">
        <f>'実質公債費比率（分子）の構造'!M$45</f>
        <v>4844</v>
      </c>
      <c r="I49" s="182"/>
      <c r="J49" s="182"/>
      <c r="K49" s="182">
        <f>'実質公債費比率（分子）の構造'!N$45</f>
        <v>4844</v>
      </c>
      <c r="L49" s="182"/>
      <c r="M49" s="182"/>
      <c r="N49" s="182">
        <f>'実質公債費比率（分子）の構造'!O$45</f>
        <v>5076</v>
      </c>
      <c r="O49" s="182"/>
      <c r="P49" s="182"/>
    </row>
    <row r="50" spans="1:16" x14ac:dyDescent="0.15">
      <c r="A50" s="182" t="s">
        <v>71</v>
      </c>
      <c r="B50" s="182" t="e">
        <f>NA()</f>
        <v>#N/A</v>
      </c>
      <c r="C50" s="182">
        <f>IF(ISNUMBER('実質公債費比率（分子）の構造'!K$53),'実質公債費比率（分子）の構造'!K$53,NA())</f>
        <v>1753</v>
      </c>
      <c r="D50" s="182" t="e">
        <f>NA()</f>
        <v>#N/A</v>
      </c>
      <c r="E50" s="182" t="e">
        <f>NA()</f>
        <v>#N/A</v>
      </c>
      <c r="F50" s="182">
        <f>IF(ISNUMBER('実質公債費比率（分子）の構造'!L$53),'実質公債費比率（分子）の構造'!L$53,NA())</f>
        <v>1602</v>
      </c>
      <c r="G50" s="182" t="e">
        <f>NA()</f>
        <v>#N/A</v>
      </c>
      <c r="H50" s="182" t="e">
        <f>NA()</f>
        <v>#N/A</v>
      </c>
      <c r="I50" s="182">
        <f>IF(ISNUMBER('実質公債費比率（分子）の構造'!M$53),'実質公債費比率（分子）の構造'!M$53,NA())</f>
        <v>1766</v>
      </c>
      <c r="J50" s="182" t="e">
        <f>NA()</f>
        <v>#N/A</v>
      </c>
      <c r="K50" s="182" t="e">
        <f>NA()</f>
        <v>#N/A</v>
      </c>
      <c r="L50" s="182">
        <f>IF(ISNUMBER('実質公債費比率（分子）の構造'!N$53),'実質公債費比率（分子）の構造'!N$53,NA())</f>
        <v>1718</v>
      </c>
      <c r="M50" s="182" t="e">
        <f>NA()</f>
        <v>#N/A</v>
      </c>
      <c r="N50" s="182" t="e">
        <f>NA()</f>
        <v>#N/A</v>
      </c>
      <c r="O50" s="182">
        <f>IF(ISNUMBER('実質公債費比率（分子）の構造'!O$53),'実質公債費比率（分子）の構造'!O$53,NA())</f>
        <v>1789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44373</v>
      </c>
      <c r="E56" s="181"/>
      <c r="F56" s="181"/>
      <c r="G56" s="181">
        <f>'将来負担比率（分子）の構造'!J$52</f>
        <v>48468</v>
      </c>
      <c r="H56" s="181"/>
      <c r="I56" s="181"/>
      <c r="J56" s="181">
        <f>'将来負担比率（分子）の構造'!K$52</f>
        <v>49595</v>
      </c>
      <c r="K56" s="181"/>
      <c r="L56" s="181"/>
      <c r="M56" s="181">
        <f>'将来負担比率（分子）の構造'!L$52</f>
        <v>51586</v>
      </c>
      <c r="N56" s="181"/>
      <c r="O56" s="181"/>
      <c r="P56" s="181">
        <f>'将来負担比率（分子）の構造'!M$52</f>
        <v>50001</v>
      </c>
    </row>
    <row r="57" spans="1:16" x14ac:dyDescent="0.15">
      <c r="A57" s="181" t="s">
        <v>42</v>
      </c>
      <c r="B57" s="181"/>
      <c r="C57" s="181"/>
      <c r="D57" s="181">
        <f>'将来負担比率（分子）の構造'!I$51</f>
        <v>652</v>
      </c>
      <c r="E57" s="181"/>
      <c r="F57" s="181"/>
      <c r="G57" s="181">
        <f>'将来負担比率（分子）の構造'!J$51</f>
        <v>550</v>
      </c>
      <c r="H57" s="181"/>
      <c r="I57" s="181"/>
      <c r="J57" s="181">
        <f>'将来負担比率（分子）の構造'!K$51</f>
        <v>420</v>
      </c>
      <c r="K57" s="181"/>
      <c r="L57" s="181"/>
      <c r="M57" s="181">
        <f>'将来負担比率（分子）の構造'!L$51</f>
        <v>311</v>
      </c>
      <c r="N57" s="181"/>
      <c r="O57" s="181"/>
      <c r="P57" s="181">
        <f>'将来負担比率（分子）の構造'!M$51</f>
        <v>260</v>
      </c>
    </row>
    <row r="58" spans="1:16" x14ac:dyDescent="0.15">
      <c r="A58" s="181" t="s">
        <v>41</v>
      </c>
      <c r="B58" s="181"/>
      <c r="C58" s="181"/>
      <c r="D58" s="181">
        <f>'将来負担比率（分子）の構造'!I$50</f>
        <v>9711</v>
      </c>
      <c r="E58" s="181"/>
      <c r="F58" s="181"/>
      <c r="G58" s="181">
        <f>'将来負担比率（分子）の構造'!J$50</f>
        <v>10307</v>
      </c>
      <c r="H58" s="181"/>
      <c r="I58" s="181"/>
      <c r="J58" s="181">
        <f>'将来負担比率（分子）の構造'!K$50</f>
        <v>8566</v>
      </c>
      <c r="K58" s="181"/>
      <c r="L58" s="181"/>
      <c r="M58" s="181">
        <f>'将来負担比率（分子）の構造'!L$50</f>
        <v>8580</v>
      </c>
      <c r="N58" s="181"/>
      <c r="O58" s="181"/>
      <c r="P58" s="181">
        <f>'将来負担比率（分子）の構造'!M$50</f>
        <v>9016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5990</v>
      </c>
      <c r="C62" s="181"/>
      <c r="D62" s="181"/>
      <c r="E62" s="181">
        <f>'将来負担比率（分子）の構造'!J$45</f>
        <v>6021</v>
      </c>
      <c r="F62" s="181"/>
      <c r="G62" s="181"/>
      <c r="H62" s="181">
        <f>'将来負担比率（分子）の構造'!K$45</f>
        <v>5512</v>
      </c>
      <c r="I62" s="181"/>
      <c r="J62" s="181"/>
      <c r="K62" s="181">
        <f>'将来負担比率（分子）の構造'!L$45</f>
        <v>5342</v>
      </c>
      <c r="L62" s="181"/>
      <c r="M62" s="181"/>
      <c r="N62" s="181">
        <f>'将来負担比率（分子）の構造'!M$45</f>
        <v>5746</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15701</v>
      </c>
      <c r="C64" s="181"/>
      <c r="D64" s="181"/>
      <c r="E64" s="181">
        <f>'将来負担比率（分子）の構造'!J$43</f>
        <v>14541</v>
      </c>
      <c r="F64" s="181"/>
      <c r="G64" s="181"/>
      <c r="H64" s="181">
        <f>'将来負担比率（分子）の構造'!K$43</f>
        <v>13573</v>
      </c>
      <c r="I64" s="181"/>
      <c r="J64" s="181"/>
      <c r="K64" s="181">
        <f>'将来負担比率（分子）の構造'!L$43</f>
        <v>13043</v>
      </c>
      <c r="L64" s="181"/>
      <c r="M64" s="181"/>
      <c r="N64" s="181">
        <f>'将来負担比率（分子）の構造'!M$43</f>
        <v>11983</v>
      </c>
      <c r="O64" s="181"/>
      <c r="P64" s="181"/>
    </row>
    <row r="65" spans="1:16" x14ac:dyDescent="0.15">
      <c r="A65" s="181" t="s">
        <v>32</v>
      </c>
      <c r="B65" s="181">
        <f>'将来負担比率（分子）の構造'!I$42</f>
        <v>339</v>
      </c>
      <c r="C65" s="181"/>
      <c r="D65" s="181"/>
      <c r="E65" s="181">
        <f>'将来負担比率（分子）の構造'!J$42</f>
        <v>267</v>
      </c>
      <c r="F65" s="181"/>
      <c r="G65" s="181"/>
      <c r="H65" s="181">
        <f>'将来負担比率（分子）の構造'!K$42</f>
        <v>203</v>
      </c>
      <c r="I65" s="181"/>
      <c r="J65" s="181"/>
      <c r="K65" s="181">
        <f>'将来負担比率（分子）の構造'!L$42</f>
        <v>139</v>
      </c>
      <c r="L65" s="181"/>
      <c r="M65" s="181"/>
      <c r="N65" s="181">
        <f>'将来負担比率（分子）の構造'!M$42</f>
        <v>76</v>
      </c>
      <c r="O65" s="181"/>
      <c r="P65" s="181"/>
    </row>
    <row r="66" spans="1:16" x14ac:dyDescent="0.15">
      <c r="A66" s="181" t="s">
        <v>31</v>
      </c>
      <c r="B66" s="181">
        <f>'将来負担比率（分子）の構造'!I$41</f>
        <v>58740</v>
      </c>
      <c r="C66" s="181"/>
      <c r="D66" s="181"/>
      <c r="E66" s="181">
        <f>'将来負担比率（分子）の構造'!J$41</f>
        <v>58598</v>
      </c>
      <c r="F66" s="181"/>
      <c r="G66" s="181"/>
      <c r="H66" s="181">
        <f>'将来負担比率（分子）の構造'!K$41</f>
        <v>59729</v>
      </c>
      <c r="I66" s="181"/>
      <c r="J66" s="181"/>
      <c r="K66" s="181">
        <f>'将来負担比率（分子）の構造'!L$41</f>
        <v>63113</v>
      </c>
      <c r="L66" s="181"/>
      <c r="M66" s="181"/>
      <c r="N66" s="181">
        <f>'将来負担比率（分子）の構造'!M$41</f>
        <v>60797</v>
      </c>
      <c r="O66" s="181"/>
      <c r="P66" s="181"/>
    </row>
    <row r="67" spans="1:16" x14ac:dyDescent="0.15">
      <c r="A67" s="181" t="s">
        <v>75</v>
      </c>
      <c r="B67" s="181" t="e">
        <f>NA()</f>
        <v>#N/A</v>
      </c>
      <c r="C67" s="181">
        <f>IF(ISNUMBER('将来負担比率（分子）の構造'!I$53), IF('将来負担比率（分子）の構造'!I$53 &lt; 0, 0, '将来負担比率（分子）の構造'!I$53), NA())</f>
        <v>26033</v>
      </c>
      <c r="D67" s="181" t="e">
        <f>NA()</f>
        <v>#N/A</v>
      </c>
      <c r="E67" s="181" t="e">
        <f>NA()</f>
        <v>#N/A</v>
      </c>
      <c r="F67" s="181">
        <f>IF(ISNUMBER('将来負担比率（分子）の構造'!J$53), IF('将来負担比率（分子）の構造'!J$53 &lt; 0, 0, '将来負担比率（分子）の構造'!J$53), NA())</f>
        <v>20101</v>
      </c>
      <c r="G67" s="181" t="e">
        <f>NA()</f>
        <v>#N/A</v>
      </c>
      <c r="H67" s="181" t="e">
        <f>NA()</f>
        <v>#N/A</v>
      </c>
      <c r="I67" s="181">
        <f>IF(ISNUMBER('将来負担比率（分子）の構造'!K$53), IF('将来負担比率（分子）の構造'!K$53 &lt; 0, 0, '将来負担比率（分子）の構造'!K$53), NA())</f>
        <v>20436</v>
      </c>
      <c r="J67" s="181" t="e">
        <f>NA()</f>
        <v>#N/A</v>
      </c>
      <c r="K67" s="181" t="e">
        <f>NA()</f>
        <v>#N/A</v>
      </c>
      <c r="L67" s="181">
        <f>IF(ISNUMBER('将来負担比率（分子）の構造'!L$53), IF('将来負担比率（分子）の構造'!L$53 &lt; 0, 0, '将来負担比率（分子）の構造'!L$53), NA())</f>
        <v>21160</v>
      </c>
      <c r="M67" s="181" t="e">
        <f>NA()</f>
        <v>#N/A</v>
      </c>
      <c r="N67" s="181" t="e">
        <f>NA()</f>
        <v>#N/A</v>
      </c>
      <c r="O67" s="181">
        <f>IF(ISNUMBER('将来負担比率（分子）の構造'!M$53), IF('将来負担比率（分子）の構造'!M$53 &lt; 0, 0, '将来負担比率（分子）の構造'!M$53), NA())</f>
        <v>19325</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6322</v>
      </c>
      <c r="C72" s="185">
        <f>基金残高に係る経年分析!G55</f>
        <v>6323</v>
      </c>
      <c r="D72" s="185">
        <f>基金残高に係る経年分析!H55</f>
        <v>6324</v>
      </c>
    </row>
    <row r="73" spans="1:16" x14ac:dyDescent="0.15">
      <c r="A73" s="184" t="s">
        <v>78</v>
      </c>
      <c r="B73" s="185">
        <f>基金残高に係る経年分析!F56</f>
        <v>628</v>
      </c>
      <c r="C73" s="185">
        <f>基金残高に係る経年分析!G56</f>
        <v>628</v>
      </c>
      <c r="D73" s="185">
        <f>基金残高に係る経年分析!H56</f>
        <v>628</v>
      </c>
    </row>
    <row r="74" spans="1:16" x14ac:dyDescent="0.15">
      <c r="A74" s="184" t="s">
        <v>79</v>
      </c>
      <c r="B74" s="185">
        <f>基金残高に係る経年分析!F57</f>
        <v>3998</v>
      </c>
      <c r="C74" s="185">
        <f>基金残高に係る経年分析!G57</f>
        <v>3870</v>
      </c>
      <c r="D74" s="185">
        <f>基金残高に係る経年分析!H57</f>
        <v>4457</v>
      </c>
    </row>
  </sheetData>
  <sheetProtection algorithmName="SHA-512" hashValue="4Hu3i1TRwSkXYxBG5KZNSfWB9I5eLny1Xe6QTWUO0IdzITnzP+w9rzaC7iquT7yw7eoO5oA9ZulYaQFi5a/hMA==" saltValue="Hujcu1ZIRSdYuOXn8tOl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216</v>
      </c>
      <c r="DI1" s="800"/>
      <c r="DJ1" s="800"/>
      <c r="DK1" s="800"/>
      <c r="DL1" s="800"/>
      <c r="DM1" s="800"/>
      <c r="DN1" s="801"/>
      <c r="DO1" s="226"/>
      <c r="DP1" s="799" t="s">
        <v>217</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219</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220</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221</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222</v>
      </c>
      <c r="S4" s="742"/>
      <c r="T4" s="742"/>
      <c r="U4" s="742"/>
      <c r="V4" s="742"/>
      <c r="W4" s="742"/>
      <c r="X4" s="742"/>
      <c r="Y4" s="743"/>
      <c r="Z4" s="741" t="s">
        <v>223</v>
      </c>
      <c r="AA4" s="742"/>
      <c r="AB4" s="742"/>
      <c r="AC4" s="743"/>
      <c r="AD4" s="741" t="s">
        <v>224</v>
      </c>
      <c r="AE4" s="742"/>
      <c r="AF4" s="742"/>
      <c r="AG4" s="742"/>
      <c r="AH4" s="742"/>
      <c r="AI4" s="742"/>
      <c r="AJ4" s="742"/>
      <c r="AK4" s="743"/>
      <c r="AL4" s="741" t="s">
        <v>223</v>
      </c>
      <c r="AM4" s="742"/>
      <c r="AN4" s="742"/>
      <c r="AO4" s="743"/>
      <c r="AP4" s="802" t="s">
        <v>225</v>
      </c>
      <c r="AQ4" s="802"/>
      <c r="AR4" s="802"/>
      <c r="AS4" s="802"/>
      <c r="AT4" s="802"/>
      <c r="AU4" s="802"/>
      <c r="AV4" s="802"/>
      <c r="AW4" s="802"/>
      <c r="AX4" s="802"/>
      <c r="AY4" s="802"/>
      <c r="AZ4" s="802"/>
      <c r="BA4" s="802"/>
      <c r="BB4" s="802"/>
      <c r="BC4" s="802"/>
      <c r="BD4" s="802"/>
      <c r="BE4" s="802"/>
      <c r="BF4" s="802"/>
      <c r="BG4" s="802" t="s">
        <v>226</v>
      </c>
      <c r="BH4" s="802"/>
      <c r="BI4" s="802"/>
      <c r="BJ4" s="802"/>
      <c r="BK4" s="802"/>
      <c r="BL4" s="802"/>
      <c r="BM4" s="802"/>
      <c r="BN4" s="802"/>
      <c r="BO4" s="802" t="s">
        <v>223</v>
      </c>
      <c r="BP4" s="802"/>
      <c r="BQ4" s="802"/>
      <c r="BR4" s="802"/>
      <c r="BS4" s="802" t="s">
        <v>227</v>
      </c>
      <c r="BT4" s="802"/>
      <c r="BU4" s="802"/>
      <c r="BV4" s="802"/>
      <c r="BW4" s="802"/>
      <c r="BX4" s="802"/>
      <c r="BY4" s="802"/>
      <c r="BZ4" s="802"/>
      <c r="CA4" s="802"/>
      <c r="CB4" s="802"/>
      <c r="CD4" s="784" t="s">
        <v>228</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229</v>
      </c>
      <c r="C5" s="747"/>
      <c r="D5" s="747"/>
      <c r="E5" s="747"/>
      <c r="F5" s="747"/>
      <c r="G5" s="747"/>
      <c r="H5" s="747"/>
      <c r="I5" s="747"/>
      <c r="J5" s="747"/>
      <c r="K5" s="747"/>
      <c r="L5" s="747"/>
      <c r="M5" s="747"/>
      <c r="N5" s="747"/>
      <c r="O5" s="747"/>
      <c r="P5" s="747"/>
      <c r="Q5" s="748"/>
      <c r="R5" s="735">
        <v>15588267</v>
      </c>
      <c r="S5" s="736"/>
      <c r="T5" s="736"/>
      <c r="U5" s="736"/>
      <c r="V5" s="736"/>
      <c r="W5" s="736"/>
      <c r="X5" s="736"/>
      <c r="Y5" s="779"/>
      <c r="Z5" s="797">
        <v>30.7</v>
      </c>
      <c r="AA5" s="797"/>
      <c r="AB5" s="797"/>
      <c r="AC5" s="797"/>
      <c r="AD5" s="798">
        <v>15588267</v>
      </c>
      <c r="AE5" s="798"/>
      <c r="AF5" s="798"/>
      <c r="AG5" s="798"/>
      <c r="AH5" s="798"/>
      <c r="AI5" s="798"/>
      <c r="AJ5" s="798"/>
      <c r="AK5" s="798"/>
      <c r="AL5" s="780">
        <v>65.8</v>
      </c>
      <c r="AM5" s="751"/>
      <c r="AN5" s="751"/>
      <c r="AO5" s="781"/>
      <c r="AP5" s="746" t="s">
        <v>230</v>
      </c>
      <c r="AQ5" s="747"/>
      <c r="AR5" s="747"/>
      <c r="AS5" s="747"/>
      <c r="AT5" s="747"/>
      <c r="AU5" s="747"/>
      <c r="AV5" s="747"/>
      <c r="AW5" s="747"/>
      <c r="AX5" s="747"/>
      <c r="AY5" s="747"/>
      <c r="AZ5" s="747"/>
      <c r="BA5" s="747"/>
      <c r="BB5" s="747"/>
      <c r="BC5" s="747"/>
      <c r="BD5" s="747"/>
      <c r="BE5" s="747"/>
      <c r="BF5" s="748"/>
      <c r="BG5" s="680">
        <v>15587407</v>
      </c>
      <c r="BH5" s="681"/>
      <c r="BI5" s="681"/>
      <c r="BJ5" s="681"/>
      <c r="BK5" s="681"/>
      <c r="BL5" s="681"/>
      <c r="BM5" s="681"/>
      <c r="BN5" s="682"/>
      <c r="BO5" s="713">
        <v>100</v>
      </c>
      <c r="BP5" s="713"/>
      <c r="BQ5" s="713"/>
      <c r="BR5" s="713"/>
      <c r="BS5" s="714">
        <v>304806</v>
      </c>
      <c r="BT5" s="714"/>
      <c r="BU5" s="714"/>
      <c r="BV5" s="714"/>
      <c r="BW5" s="714"/>
      <c r="BX5" s="714"/>
      <c r="BY5" s="714"/>
      <c r="BZ5" s="714"/>
      <c r="CA5" s="714"/>
      <c r="CB5" s="777"/>
      <c r="CD5" s="784" t="s">
        <v>225</v>
      </c>
      <c r="CE5" s="785"/>
      <c r="CF5" s="785"/>
      <c r="CG5" s="785"/>
      <c r="CH5" s="785"/>
      <c r="CI5" s="785"/>
      <c r="CJ5" s="785"/>
      <c r="CK5" s="785"/>
      <c r="CL5" s="785"/>
      <c r="CM5" s="785"/>
      <c r="CN5" s="785"/>
      <c r="CO5" s="785"/>
      <c r="CP5" s="785"/>
      <c r="CQ5" s="786"/>
      <c r="CR5" s="784" t="s">
        <v>231</v>
      </c>
      <c r="CS5" s="785"/>
      <c r="CT5" s="785"/>
      <c r="CU5" s="785"/>
      <c r="CV5" s="785"/>
      <c r="CW5" s="785"/>
      <c r="CX5" s="785"/>
      <c r="CY5" s="786"/>
      <c r="CZ5" s="784" t="s">
        <v>223</v>
      </c>
      <c r="DA5" s="785"/>
      <c r="DB5" s="785"/>
      <c r="DC5" s="786"/>
      <c r="DD5" s="784" t="s">
        <v>232</v>
      </c>
      <c r="DE5" s="785"/>
      <c r="DF5" s="785"/>
      <c r="DG5" s="785"/>
      <c r="DH5" s="785"/>
      <c r="DI5" s="785"/>
      <c r="DJ5" s="785"/>
      <c r="DK5" s="785"/>
      <c r="DL5" s="785"/>
      <c r="DM5" s="785"/>
      <c r="DN5" s="785"/>
      <c r="DO5" s="785"/>
      <c r="DP5" s="786"/>
      <c r="DQ5" s="784" t="s">
        <v>233</v>
      </c>
      <c r="DR5" s="785"/>
      <c r="DS5" s="785"/>
      <c r="DT5" s="785"/>
      <c r="DU5" s="785"/>
      <c r="DV5" s="785"/>
      <c r="DW5" s="785"/>
      <c r="DX5" s="785"/>
      <c r="DY5" s="785"/>
      <c r="DZ5" s="785"/>
      <c r="EA5" s="785"/>
      <c r="EB5" s="785"/>
      <c r="EC5" s="786"/>
    </row>
    <row r="6" spans="2:143" ht="11.25" customHeight="1" x14ac:dyDescent="0.15">
      <c r="B6" s="677" t="s">
        <v>234</v>
      </c>
      <c r="C6" s="678"/>
      <c r="D6" s="678"/>
      <c r="E6" s="678"/>
      <c r="F6" s="678"/>
      <c r="G6" s="678"/>
      <c r="H6" s="678"/>
      <c r="I6" s="678"/>
      <c r="J6" s="678"/>
      <c r="K6" s="678"/>
      <c r="L6" s="678"/>
      <c r="M6" s="678"/>
      <c r="N6" s="678"/>
      <c r="O6" s="678"/>
      <c r="P6" s="678"/>
      <c r="Q6" s="679"/>
      <c r="R6" s="680">
        <v>402307</v>
      </c>
      <c r="S6" s="681"/>
      <c r="T6" s="681"/>
      <c r="U6" s="681"/>
      <c r="V6" s="681"/>
      <c r="W6" s="681"/>
      <c r="X6" s="681"/>
      <c r="Y6" s="682"/>
      <c r="Z6" s="713">
        <v>0.8</v>
      </c>
      <c r="AA6" s="713"/>
      <c r="AB6" s="713"/>
      <c r="AC6" s="713"/>
      <c r="AD6" s="714">
        <v>402307</v>
      </c>
      <c r="AE6" s="714"/>
      <c r="AF6" s="714"/>
      <c r="AG6" s="714"/>
      <c r="AH6" s="714"/>
      <c r="AI6" s="714"/>
      <c r="AJ6" s="714"/>
      <c r="AK6" s="714"/>
      <c r="AL6" s="683">
        <v>1.7</v>
      </c>
      <c r="AM6" s="684"/>
      <c r="AN6" s="684"/>
      <c r="AO6" s="715"/>
      <c r="AP6" s="677" t="s">
        <v>235</v>
      </c>
      <c r="AQ6" s="678"/>
      <c r="AR6" s="678"/>
      <c r="AS6" s="678"/>
      <c r="AT6" s="678"/>
      <c r="AU6" s="678"/>
      <c r="AV6" s="678"/>
      <c r="AW6" s="678"/>
      <c r="AX6" s="678"/>
      <c r="AY6" s="678"/>
      <c r="AZ6" s="678"/>
      <c r="BA6" s="678"/>
      <c r="BB6" s="678"/>
      <c r="BC6" s="678"/>
      <c r="BD6" s="678"/>
      <c r="BE6" s="678"/>
      <c r="BF6" s="679"/>
      <c r="BG6" s="680">
        <v>15587407</v>
      </c>
      <c r="BH6" s="681"/>
      <c r="BI6" s="681"/>
      <c r="BJ6" s="681"/>
      <c r="BK6" s="681"/>
      <c r="BL6" s="681"/>
      <c r="BM6" s="681"/>
      <c r="BN6" s="682"/>
      <c r="BO6" s="713">
        <v>100</v>
      </c>
      <c r="BP6" s="713"/>
      <c r="BQ6" s="713"/>
      <c r="BR6" s="713"/>
      <c r="BS6" s="714">
        <v>304806</v>
      </c>
      <c r="BT6" s="714"/>
      <c r="BU6" s="714"/>
      <c r="BV6" s="714"/>
      <c r="BW6" s="714"/>
      <c r="BX6" s="714"/>
      <c r="BY6" s="714"/>
      <c r="BZ6" s="714"/>
      <c r="CA6" s="714"/>
      <c r="CB6" s="777"/>
      <c r="CD6" s="738" t="s">
        <v>236</v>
      </c>
      <c r="CE6" s="739"/>
      <c r="CF6" s="739"/>
      <c r="CG6" s="739"/>
      <c r="CH6" s="739"/>
      <c r="CI6" s="739"/>
      <c r="CJ6" s="739"/>
      <c r="CK6" s="739"/>
      <c r="CL6" s="739"/>
      <c r="CM6" s="739"/>
      <c r="CN6" s="739"/>
      <c r="CO6" s="739"/>
      <c r="CP6" s="739"/>
      <c r="CQ6" s="740"/>
      <c r="CR6" s="680">
        <v>239369</v>
      </c>
      <c r="CS6" s="681"/>
      <c r="CT6" s="681"/>
      <c r="CU6" s="681"/>
      <c r="CV6" s="681"/>
      <c r="CW6" s="681"/>
      <c r="CX6" s="681"/>
      <c r="CY6" s="682"/>
      <c r="CZ6" s="780">
        <v>0.5</v>
      </c>
      <c r="DA6" s="751"/>
      <c r="DB6" s="751"/>
      <c r="DC6" s="783"/>
      <c r="DD6" s="686" t="s">
        <v>237</v>
      </c>
      <c r="DE6" s="681"/>
      <c r="DF6" s="681"/>
      <c r="DG6" s="681"/>
      <c r="DH6" s="681"/>
      <c r="DI6" s="681"/>
      <c r="DJ6" s="681"/>
      <c r="DK6" s="681"/>
      <c r="DL6" s="681"/>
      <c r="DM6" s="681"/>
      <c r="DN6" s="681"/>
      <c r="DO6" s="681"/>
      <c r="DP6" s="682"/>
      <c r="DQ6" s="686">
        <v>239369</v>
      </c>
      <c r="DR6" s="681"/>
      <c r="DS6" s="681"/>
      <c r="DT6" s="681"/>
      <c r="DU6" s="681"/>
      <c r="DV6" s="681"/>
      <c r="DW6" s="681"/>
      <c r="DX6" s="681"/>
      <c r="DY6" s="681"/>
      <c r="DZ6" s="681"/>
      <c r="EA6" s="681"/>
      <c r="EB6" s="681"/>
      <c r="EC6" s="727"/>
    </row>
    <row r="7" spans="2:143" ht="11.25" customHeight="1" x14ac:dyDescent="0.15">
      <c r="B7" s="677" t="s">
        <v>238</v>
      </c>
      <c r="C7" s="678"/>
      <c r="D7" s="678"/>
      <c r="E7" s="678"/>
      <c r="F7" s="678"/>
      <c r="G7" s="678"/>
      <c r="H7" s="678"/>
      <c r="I7" s="678"/>
      <c r="J7" s="678"/>
      <c r="K7" s="678"/>
      <c r="L7" s="678"/>
      <c r="M7" s="678"/>
      <c r="N7" s="678"/>
      <c r="O7" s="678"/>
      <c r="P7" s="678"/>
      <c r="Q7" s="679"/>
      <c r="R7" s="680">
        <v>16604</v>
      </c>
      <c r="S7" s="681"/>
      <c r="T7" s="681"/>
      <c r="U7" s="681"/>
      <c r="V7" s="681"/>
      <c r="W7" s="681"/>
      <c r="X7" s="681"/>
      <c r="Y7" s="682"/>
      <c r="Z7" s="713">
        <v>0</v>
      </c>
      <c r="AA7" s="713"/>
      <c r="AB7" s="713"/>
      <c r="AC7" s="713"/>
      <c r="AD7" s="714">
        <v>16604</v>
      </c>
      <c r="AE7" s="714"/>
      <c r="AF7" s="714"/>
      <c r="AG7" s="714"/>
      <c r="AH7" s="714"/>
      <c r="AI7" s="714"/>
      <c r="AJ7" s="714"/>
      <c r="AK7" s="714"/>
      <c r="AL7" s="683">
        <v>0.1</v>
      </c>
      <c r="AM7" s="684"/>
      <c r="AN7" s="684"/>
      <c r="AO7" s="715"/>
      <c r="AP7" s="677" t="s">
        <v>239</v>
      </c>
      <c r="AQ7" s="678"/>
      <c r="AR7" s="678"/>
      <c r="AS7" s="678"/>
      <c r="AT7" s="678"/>
      <c r="AU7" s="678"/>
      <c r="AV7" s="678"/>
      <c r="AW7" s="678"/>
      <c r="AX7" s="678"/>
      <c r="AY7" s="678"/>
      <c r="AZ7" s="678"/>
      <c r="BA7" s="678"/>
      <c r="BB7" s="678"/>
      <c r="BC7" s="678"/>
      <c r="BD7" s="678"/>
      <c r="BE7" s="678"/>
      <c r="BF7" s="679"/>
      <c r="BG7" s="680">
        <v>5913562</v>
      </c>
      <c r="BH7" s="681"/>
      <c r="BI7" s="681"/>
      <c r="BJ7" s="681"/>
      <c r="BK7" s="681"/>
      <c r="BL7" s="681"/>
      <c r="BM7" s="681"/>
      <c r="BN7" s="682"/>
      <c r="BO7" s="713">
        <v>37.9</v>
      </c>
      <c r="BP7" s="713"/>
      <c r="BQ7" s="713"/>
      <c r="BR7" s="713"/>
      <c r="BS7" s="714">
        <v>304806</v>
      </c>
      <c r="BT7" s="714"/>
      <c r="BU7" s="714"/>
      <c r="BV7" s="714"/>
      <c r="BW7" s="714"/>
      <c r="BX7" s="714"/>
      <c r="BY7" s="714"/>
      <c r="BZ7" s="714"/>
      <c r="CA7" s="714"/>
      <c r="CB7" s="777"/>
      <c r="CD7" s="719" t="s">
        <v>240</v>
      </c>
      <c r="CE7" s="720"/>
      <c r="CF7" s="720"/>
      <c r="CG7" s="720"/>
      <c r="CH7" s="720"/>
      <c r="CI7" s="720"/>
      <c r="CJ7" s="720"/>
      <c r="CK7" s="720"/>
      <c r="CL7" s="720"/>
      <c r="CM7" s="720"/>
      <c r="CN7" s="720"/>
      <c r="CO7" s="720"/>
      <c r="CP7" s="720"/>
      <c r="CQ7" s="721"/>
      <c r="CR7" s="680">
        <v>12021089</v>
      </c>
      <c r="CS7" s="681"/>
      <c r="CT7" s="681"/>
      <c r="CU7" s="681"/>
      <c r="CV7" s="681"/>
      <c r="CW7" s="681"/>
      <c r="CX7" s="681"/>
      <c r="CY7" s="682"/>
      <c r="CZ7" s="713">
        <v>25.4</v>
      </c>
      <c r="DA7" s="713"/>
      <c r="DB7" s="713"/>
      <c r="DC7" s="713"/>
      <c r="DD7" s="686">
        <v>161038</v>
      </c>
      <c r="DE7" s="681"/>
      <c r="DF7" s="681"/>
      <c r="DG7" s="681"/>
      <c r="DH7" s="681"/>
      <c r="DI7" s="681"/>
      <c r="DJ7" s="681"/>
      <c r="DK7" s="681"/>
      <c r="DL7" s="681"/>
      <c r="DM7" s="681"/>
      <c r="DN7" s="681"/>
      <c r="DO7" s="681"/>
      <c r="DP7" s="682"/>
      <c r="DQ7" s="686">
        <v>2798909</v>
      </c>
      <c r="DR7" s="681"/>
      <c r="DS7" s="681"/>
      <c r="DT7" s="681"/>
      <c r="DU7" s="681"/>
      <c r="DV7" s="681"/>
      <c r="DW7" s="681"/>
      <c r="DX7" s="681"/>
      <c r="DY7" s="681"/>
      <c r="DZ7" s="681"/>
      <c r="EA7" s="681"/>
      <c r="EB7" s="681"/>
      <c r="EC7" s="727"/>
    </row>
    <row r="8" spans="2:143" ht="11.25" customHeight="1" x14ac:dyDescent="0.15">
      <c r="B8" s="677" t="s">
        <v>241</v>
      </c>
      <c r="C8" s="678"/>
      <c r="D8" s="678"/>
      <c r="E8" s="678"/>
      <c r="F8" s="678"/>
      <c r="G8" s="678"/>
      <c r="H8" s="678"/>
      <c r="I8" s="678"/>
      <c r="J8" s="678"/>
      <c r="K8" s="678"/>
      <c r="L8" s="678"/>
      <c r="M8" s="678"/>
      <c r="N8" s="678"/>
      <c r="O8" s="678"/>
      <c r="P8" s="678"/>
      <c r="Q8" s="679"/>
      <c r="R8" s="680">
        <v>43514</v>
      </c>
      <c r="S8" s="681"/>
      <c r="T8" s="681"/>
      <c r="U8" s="681"/>
      <c r="V8" s="681"/>
      <c r="W8" s="681"/>
      <c r="X8" s="681"/>
      <c r="Y8" s="682"/>
      <c r="Z8" s="713">
        <v>0.1</v>
      </c>
      <c r="AA8" s="713"/>
      <c r="AB8" s="713"/>
      <c r="AC8" s="713"/>
      <c r="AD8" s="714">
        <v>43514</v>
      </c>
      <c r="AE8" s="714"/>
      <c r="AF8" s="714"/>
      <c r="AG8" s="714"/>
      <c r="AH8" s="714"/>
      <c r="AI8" s="714"/>
      <c r="AJ8" s="714"/>
      <c r="AK8" s="714"/>
      <c r="AL8" s="683">
        <v>0.2</v>
      </c>
      <c r="AM8" s="684"/>
      <c r="AN8" s="684"/>
      <c r="AO8" s="715"/>
      <c r="AP8" s="677" t="s">
        <v>242</v>
      </c>
      <c r="AQ8" s="678"/>
      <c r="AR8" s="678"/>
      <c r="AS8" s="678"/>
      <c r="AT8" s="678"/>
      <c r="AU8" s="678"/>
      <c r="AV8" s="678"/>
      <c r="AW8" s="678"/>
      <c r="AX8" s="678"/>
      <c r="AY8" s="678"/>
      <c r="AZ8" s="678"/>
      <c r="BA8" s="678"/>
      <c r="BB8" s="678"/>
      <c r="BC8" s="678"/>
      <c r="BD8" s="678"/>
      <c r="BE8" s="678"/>
      <c r="BF8" s="679"/>
      <c r="BG8" s="680">
        <v>155709</v>
      </c>
      <c r="BH8" s="681"/>
      <c r="BI8" s="681"/>
      <c r="BJ8" s="681"/>
      <c r="BK8" s="681"/>
      <c r="BL8" s="681"/>
      <c r="BM8" s="681"/>
      <c r="BN8" s="682"/>
      <c r="BO8" s="713">
        <v>1</v>
      </c>
      <c r="BP8" s="713"/>
      <c r="BQ8" s="713"/>
      <c r="BR8" s="713"/>
      <c r="BS8" s="686" t="s">
        <v>237</v>
      </c>
      <c r="BT8" s="681"/>
      <c r="BU8" s="681"/>
      <c r="BV8" s="681"/>
      <c r="BW8" s="681"/>
      <c r="BX8" s="681"/>
      <c r="BY8" s="681"/>
      <c r="BZ8" s="681"/>
      <c r="CA8" s="681"/>
      <c r="CB8" s="727"/>
      <c r="CD8" s="719" t="s">
        <v>243</v>
      </c>
      <c r="CE8" s="720"/>
      <c r="CF8" s="720"/>
      <c r="CG8" s="720"/>
      <c r="CH8" s="720"/>
      <c r="CI8" s="720"/>
      <c r="CJ8" s="720"/>
      <c r="CK8" s="720"/>
      <c r="CL8" s="720"/>
      <c r="CM8" s="720"/>
      <c r="CN8" s="720"/>
      <c r="CO8" s="720"/>
      <c r="CP8" s="720"/>
      <c r="CQ8" s="721"/>
      <c r="CR8" s="680">
        <v>14648790</v>
      </c>
      <c r="CS8" s="681"/>
      <c r="CT8" s="681"/>
      <c r="CU8" s="681"/>
      <c r="CV8" s="681"/>
      <c r="CW8" s="681"/>
      <c r="CX8" s="681"/>
      <c r="CY8" s="682"/>
      <c r="CZ8" s="713">
        <v>31</v>
      </c>
      <c r="DA8" s="713"/>
      <c r="DB8" s="713"/>
      <c r="DC8" s="713"/>
      <c r="DD8" s="686">
        <v>457121</v>
      </c>
      <c r="DE8" s="681"/>
      <c r="DF8" s="681"/>
      <c r="DG8" s="681"/>
      <c r="DH8" s="681"/>
      <c r="DI8" s="681"/>
      <c r="DJ8" s="681"/>
      <c r="DK8" s="681"/>
      <c r="DL8" s="681"/>
      <c r="DM8" s="681"/>
      <c r="DN8" s="681"/>
      <c r="DO8" s="681"/>
      <c r="DP8" s="682"/>
      <c r="DQ8" s="686">
        <v>7771138</v>
      </c>
      <c r="DR8" s="681"/>
      <c r="DS8" s="681"/>
      <c r="DT8" s="681"/>
      <c r="DU8" s="681"/>
      <c r="DV8" s="681"/>
      <c r="DW8" s="681"/>
      <c r="DX8" s="681"/>
      <c r="DY8" s="681"/>
      <c r="DZ8" s="681"/>
      <c r="EA8" s="681"/>
      <c r="EB8" s="681"/>
      <c r="EC8" s="727"/>
    </row>
    <row r="9" spans="2:143" ht="11.25" customHeight="1" x14ac:dyDescent="0.15">
      <c r="B9" s="677" t="s">
        <v>244</v>
      </c>
      <c r="C9" s="678"/>
      <c r="D9" s="678"/>
      <c r="E9" s="678"/>
      <c r="F9" s="678"/>
      <c r="G9" s="678"/>
      <c r="H9" s="678"/>
      <c r="I9" s="678"/>
      <c r="J9" s="678"/>
      <c r="K9" s="678"/>
      <c r="L9" s="678"/>
      <c r="M9" s="678"/>
      <c r="N9" s="678"/>
      <c r="O9" s="678"/>
      <c r="P9" s="678"/>
      <c r="Q9" s="679"/>
      <c r="R9" s="680">
        <v>58833</v>
      </c>
      <c r="S9" s="681"/>
      <c r="T9" s="681"/>
      <c r="U9" s="681"/>
      <c r="V9" s="681"/>
      <c r="W9" s="681"/>
      <c r="X9" s="681"/>
      <c r="Y9" s="682"/>
      <c r="Z9" s="713">
        <v>0.1</v>
      </c>
      <c r="AA9" s="713"/>
      <c r="AB9" s="713"/>
      <c r="AC9" s="713"/>
      <c r="AD9" s="714">
        <v>58833</v>
      </c>
      <c r="AE9" s="714"/>
      <c r="AF9" s="714"/>
      <c r="AG9" s="714"/>
      <c r="AH9" s="714"/>
      <c r="AI9" s="714"/>
      <c r="AJ9" s="714"/>
      <c r="AK9" s="714"/>
      <c r="AL9" s="683">
        <v>0.2</v>
      </c>
      <c r="AM9" s="684"/>
      <c r="AN9" s="684"/>
      <c r="AO9" s="715"/>
      <c r="AP9" s="677" t="s">
        <v>245</v>
      </c>
      <c r="AQ9" s="678"/>
      <c r="AR9" s="678"/>
      <c r="AS9" s="678"/>
      <c r="AT9" s="678"/>
      <c r="AU9" s="678"/>
      <c r="AV9" s="678"/>
      <c r="AW9" s="678"/>
      <c r="AX9" s="678"/>
      <c r="AY9" s="678"/>
      <c r="AZ9" s="678"/>
      <c r="BA9" s="678"/>
      <c r="BB9" s="678"/>
      <c r="BC9" s="678"/>
      <c r="BD9" s="678"/>
      <c r="BE9" s="678"/>
      <c r="BF9" s="679"/>
      <c r="BG9" s="680">
        <v>4118039</v>
      </c>
      <c r="BH9" s="681"/>
      <c r="BI9" s="681"/>
      <c r="BJ9" s="681"/>
      <c r="BK9" s="681"/>
      <c r="BL9" s="681"/>
      <c r="BM9" s="681"/>
      <c r="BN9" s="682"/>
      <c r="BO9" s="713">
        <v>26.4</v>
      </c>
      <c r="BP9" s="713"/>
      <c r="BQ9" s="713"/>
      <c r="BR9" s="713"/>
      <c r="BS9" s="686" t="s">
        <v>246</v>
      </c>
      <c r="BT9" s="681"/>
      <c r="BU9" s="681"/>
      <c r="BV9" s="681"/>
      <c r="BW9" s="681"/>
      <c r="BX9" s="681"/>
      <c r="BY9" s="681"/>
      <c r="BZ9" s="681"/>
      <c r="CA9" s="681"/>
      <c r="CB9" s="727"/>
      <c r="CD9" s="719" t="s">
        <v>247</v>
      </c>
      <c r="CE9" s="720"/>
      <c r="CF9" s="720"/>
      <c r="CG9" s="720"/>
      <c r="CH9" s="720"/>
      <c r="CI9" s="720"/>
      <c r="CJ9" s="720"/>
      <c r="CK9" s="720"/>
      <c r="CL9" s="720"/>
      <c r="CM9" s="720"/>
      <c r="CN9" s="720"/>
      <c r="CO9" s="720"/>
      <c r="CP9" s="720"/>
      <c r="CQ9" s="721"/>
      <c r="CR9" s="680">
        <v>2440716</v>
      </c>
      <c r="CS9" s="681"/>
      <c r="CT9" s="681"/>
      <c r="CU9" s="681"/>
      <c r="CV9" s="681"/>
      <c r="CW9" s="681"/>
      <c r="CX9" s="681"/>
      <c r="CY9" s="682"/>
      <c r="CZ9" s="713">
        <v>5.2</v>
      </c>
      <c r="DA9" s="713"/>
      <c r="DB9" s="713"/>
      <c r="DC9" s="713"/>
      <c r="DD9" s="686">
        <v>229534</v>
      </c>
      <c r="DE9" s="681"/>
      <c r="DF9" s="681"/>
      <c r="DG9" s="681"/>
      <c r="DH9" s="681"/>
      <c r="DI9" s="681"/>
      <c r="DJ9" s="681"/>
      <c r="DK9" s="681"/>
      <c r="DL9" s="681"/>
      <c r="DM9" s="681"/>
      <c r="DN9" s="681"/>
      <c r="DO9" s="681"/>
      <c r="DP9" s="682"/>
      <c r="DQ9" s="686">
        <v>2137657</v>
      </c>
      <c r="DR9" s="681"/>
      <c r="DS9" s="681"/>
      <c r="DT9" s="681"/>
      <c r="DU9" s="681"/>
      <c r="DV9" s="681"/>
      <c r="DW9" s="681"/>
      <c r="DX9" s="681"/>
      <c r="DY9" s="681"/>
      <c r="DZ9" s="681"/>
      <c r="EA9" s="681"/>
      <c r="EB9" s="681"/>
      <c r="EC9" s="727"/>
    </row>
    <row r="10" spans="2:143" ht="11.25" customHeight="1" x14ac:dyDescent="0.15">
      <c r="B10" s="677" t="s">
        <v>248</v>
      </c>
      <c r="C10" s="678"/>
      <c r="D10" s="678"/>
      <c r="E10" s="678"/>
      <c r="F10" s="678"/>
      <c r="G10" s="678"/>
      <c r="H10" s="678"/>
      <c r="I10" s="678"/>
      <c r="J10" s="678"/>
      <c r="K10" s="678"/>
      <c r="L10" s="678"/>
      <c r="M10" s="678"/>
      <c r="N10" s="678"/>
      <c r="O10" s="678"/>
      <c r="P10" s="678"/>
      <c r="Q10" s="679"/>
      <c r="R10" s="680" t="s">
        <v>237</v>
      </c>
      <c r="S10" s="681"/>
      <c r="T10" s="681"/>
      <c r="U10" s="681"/>
      <c r="V10" s="681"/>
      <c r="W10" s="681"/>
      <c r="X10" s="681"/>
      <c r="Y10" s="682"/>
      <c r="Z10" s="713" t="s">
        <v>246</v>
      </c>
      <c r="AA10" s="713"/>
      <c r="AB10" s="713"/>
      <c r="AC10" s="713"/>
      <c r="AD10" s="714" t="s">
        <v>246</v>
      </c>
      <c r="AE10" s="714"/>
      <c r="AF10" s="714"/>
      <c r="AG10" s="714"/>
      <c r="AH10" s="714"/>
      <c r="AI10" s="714"/>
      <c r="AJ10" s="714"/>
      <c r="AK10" s="714"/>
      <c r="AL10" s="683" t="s">
        <v>246</v>
      </c>
      <c r="AM10" s="684"/>
      <c r="AN10" s="684"/>
      <c r="AO10" s="715"/>
      <c r="AP10" s="677" t="s">
        <v>249</v>
      </c>
      <c r="AQ10" s="678"/>
      <c r="AR10" s="678"/>
      <c r="AS10" s="678"/>
      <c r="AT10" s="678"/>
      <c r="AU10" s="678"/>
      <c r="AV10" s="678"/>
      <c r="AW10" s="678"/>
      <c r="AX10" s="678"/>
      <c r="AY10" s="678"/>
      <c r="AZ10" s="678"/>
      <c r="BA10" s="678"/>
      <c r="BB10" s="678"/>
      <c r="BC10" s="678"/>
      <c r="BD10" s="678"/>
      <c r="BE10" s="678"/>
      <c r="BF10" s="679"/>
      <c r="BG10" s="680">
        <v>245276</v>
      </c>
      <c r="BH10" s="681"/>
      <c r="BI10" s="681"/>
      <c r="BJ10" s="681"/>
      <c r="BK10" s="681"/>
      <c r="BL10" s="681"/>
      <c r="BM10" s="681"/>
      <c r="BN10" s="682"/>
      <c r="BO10" s="713">
        <v>1.6</v>
      </c>
      <c r="BP10" s="713"/>
      <c r="BQ10" s="713"/>
      <c r="BR10" s="713"/>
      <c r="BS10" s="686" t="s">
        <v>237</v>
      </c>
      <c r="BT10" s="681"/>
      <c r="BU10" s="681"/>
      <c r="BV10" s="681"/>
      <c r="BW10" s="681"/>
      <c r="BX10" s="681"/>
      <c r="BY10" s="681"/>
      <c r="BZ10" s="681"/>
      <c r="CA10" s="681"/>
      <c r="CB10" s="727"/>
      <c r="CD10" s="719" t="s">
        <v>250</v>
      </c>
      <c r="CE10" s="720"/>
      <c r="CF10" s="720"/>
      <c r="CG10" s="720"/>
      <c r="CH10" s="720"/>
      <c r="CI10" s="720"/>
      <c r="CJ10" s="720"/>
      <c r="CK10" s="720"/>
      <c r="CL10" s="720"/>
      <c r="CM10" s="720"/>
      <c r="CN10" s="720"/>
      <c r="CO10" s="720"/>
      <c r="CP10" s="720"/>
      <c r="CQ10" s="721"/>
      <c r="CR10" s="680">
        <v>48138</v>
      </c>
      <c r="CS10" s="681"/>
      <c r="CT10" s="681"/>
      <c r="CU10" s="681"/>
      <c r="CV10" s="681"/>
      <c r="CW10" s="681"/>
      <c r="CX10" s="681"/>
      <c r="CY10" s="682"/>
      <c r="CZ10" s="713">
        <v>0.1</v>
      </c>
      <c r="DA10" s="713"/>
      <c r="DB10" s="713"/>
      <c r="DC10" s="713"/>
      <c r="DD10" s="686" t="s">
        <v>237</v>
      </c>
      <c r="DE10" s="681"/>
      <c r="DF10" s="681"/>
      <c r="DG10" s="681"/>
      <c r="DH10" s="681"/>
      <c r="DI10" s="681"/>
      <c r="DJ10" s="681"/>
      <c r="DK10" s="681"/>
      <c r="DL10" s="681"/>
      <c r="DM10" s="681"/>
      <c r="DN10" s="681"/>
      <c r="DO10" s="681"/>
      <c r="DP10" s="682"/>
      <c r="DQ10" s="686">
        <v>3117</v>
      </c>
      <c r="DR10" s="681"/>
      <c r="DS10" s="681"/>
      <c r="DT10" s="681"/>
      <c r="DU10" s="681"/>
      <c r="DV10" s="681"/>
      <c r="DW10" s="681"/>
      <c r="DX10" s="681"/>
      <c r="DY10" s="681"/>
      <c r="DZ10" s="681"/>
      <c r="EA10" s="681"/>
      <c r="EB10" s="681"/>
      <c r="EC10" s="727"/>
    </row>
    <row r="11" spans="2:143" ht="11.25" customHeight="1" x14ac:dyDescent="0.15">
      <c r="B11" s="677" t="s">
        <v>251</v>
      </c>
      <c r="C11" s="678"/>
      <c r="D11" s="678"/>
      <c r="E11" s="678"/>
      <c r="F11" s="678"/>
      <c r="G11" s="678"/>
      <c r="H11" s="678"/>
      <c r="I11" s="678"/>
      <c r="J11" s="678"/>
      <c r="K11" s="678"/>
      <c r="L11" s="678"/>
      <c r="M11" s="678"/>
      <c r="N11" s="678"/>
      <c r="O11" s="678"/>
      <c r="P11" s="678"/>
      <c r="Q11" s="679"/>
      <c r="R11" s="680">
        <v>1925270</v>
      </c>
      <c r="S11" s="681"/>
      <c r="T11" s="681"/>
      <c r="U11" s="681"/>
      <c r="V11" s="681"/>
      <c r="W11" s="681"/>
      <c r="X11" s="681"/>
      <c r="Y11" s="682"/>
      <c r="Z11" s="683">
        <v>3.8</v>
      </c>
      <c r="AA11" s="684"/>
      <c r="AB11" s="684"/>
      <c r="AC11" s="685"/>
      <c r="AD11" s="686">
        <v>1925270</v>
      </c>
      <c r="AE11" s="681"/>
      <c r="AF11" s="681"/>
      <c r="AG11" s="681"/>
      <c r="AH11" s="681"/>
      <c r="AI11" s="681"/>
      <c r="AJ11" s="681"/>
      <c r="AK11" s="682"/>
      <c r="AL11" s="683">
        <v>8.1</v>
      </c>
      <c r="AM11" s="684"/>
      <c r="AN11" s="684"/>
      <c r="AO11" s="715"/>
      <c r="AP11" s="677" t="s">
        <v>252</v>
      </c>
      <c r="AQ11" s="678"/>
      <c r="AR11" s="678"/>
      <c r="AS11" s="678"/>
      <c r="AT11" s="678"/>
      <c r="AU11" s="678"/>
      <c r="AV11" s="678"/>
      <c r="AW11" s="678"/>
      <c r="AX11" s="678"/>
      <c r="AY11" s="678"/>
      <c r="AZ11" s="678"/>
      <c r="BA11" s="678"/>
      <c r="BB11" s="678"/>
      <c r="BC11" s="678"/>
      <c r="BD11" s="678"/>
      <c r="BE11" s="678"/>
      <c r="BF11" s="679"/>
      <c r="BG11" s="680">
        <v>1394538</v>
      </c>
      <c r="BH11" s="681"/>
      <c r="BI11" s="681"/>
      <c r="BJ11" s="681"/>
      <c r="BK11" s="681"/>
      <c r="BL11" s="681"/>
      <c r="BM11" s="681"/>
      <c r="BN11" s="682"/>
      <c r="BO11" s="713">
        <v>8.9</v>
      </c>
      <c r="BP11" s="713"/>
      <c r="BQ11" s="713"/>
      <c r="BR11" s="713"/>
      <c r="BS11" s="686">
        <v>304806</v>
      </c>
      <c r="BT11" s="681"/>
      <c r="BU11" s="681"/>
      <c r="BV11" s="681"/>
      <c r="BW11" s="681"/>
      <c r="BX11" s="681"/>
      <c r="BY11" s="681"/>
      <c r="BZ11" s="681"/>
      <c r="CA11" s="681"/>
      <c r="CB11" s="727"/>
      <c r="CD11" s="719" t="s">
        <v>253</v>
      </c>
      <c r="CE11" s="720"/>
      <c r="CF11" s="720"/>
      <c r="CG11" s="720"/>
      <c r="CH11" s="720"/>
      <c r="CI11" s="720"/>
      <c r="CJ11" s="720"/>
      <c r="CK11" s="720"/>
      <c r="CL11" s="720"/>
      <c r="CM11" s="720"/>
      <c r="CN11" s="720"/>
      <c r="CO11" s="720"/>
      <c r="CP11" s="720"/>
      <c r="CQ11" s="721"/>
      <c r="CR11" s="680">
        <v>788879</v>
      </c>
      <c r="CS11" s="681"/>
      <c r="CT11" s="681"/>
      <c r="CU11" s="681"/>
      <c r="CV11" s="681"/>
      <c r="CW11" s="681"/>
      <c r="CX11" s="681"/>
      <c r="CY11" s="682"/>
      <c r="CZ11" s="713">
        <v>1.7</v>
      </c>
      <c r="DA11" s="713"/>
      <c r="DB11" s="713"/>
      <c r="DC11" s="713"/>
      <c r="DD11" s="686">
        <v>340145</v>
      </c>
      <c r="DE11" s="681"/>
      <c r="DF11" s="681"/>
      <c r="DG11" s="681"/>
      <c r="DH11" s="681"/>
      <c r="DI11" s="681"/>
      <c r="DJ11" s="681"/>
      <c r="DK11" s="681"/>
      <c r="DL11" s="681"/>
      <c r="DM11" s="681"/>
      <c r="DN11" s="681"/>
      <c r="DO11" s="681"/>
      <c r="DP11" s="682"/>
      <c r="DQ11" s="686">
        <v>584676</v>
      </c>
      <c r="DR11" s="681"/>
      <c r="DS11" s="681"/>
      <c r="DT11" s="681"/>
      <c r="DU11" s="681"/>
      <c r="DV11" s="681"/>
      <c r="DW11" s="681"/>
      <c r="DX11" s="681"/>
      <c r="DY11" s="681"/>
      <c r="DZ11" s="681"/>
      <c r="EA11" s="681"/>
      <c r="EB11" s="681"/>
      <c r="EC11" s="727"/>
    </row>
    <row r="12" spans="2:143" ht="11.25" customHeight="1" x14ac:dyDescent="0.15">
      <c r="B12" s="677" t="s">
        <v>254</v>
      </c>
      <c r="C12" s="678"/>
      <c r="D12" s="678"/>
      <c r="E12" s="678"/>
      <c r="F12" s="678"/>
      <c r="G12" s="678"/>
      <c r="H12" s="678"/>
      <c r="I12" s="678"/>
      <c r="J12" s="678"/>
      <c r="K12" s="678"/>
      <c r="L12" s="678"/>
      <c r="M12" s="678"/>
      <c r="N12" s="678"/>
      <c r="O12" s="678"/>
      <c r="P12" s="678"/>
      <c r="Q12" s="679"/>
      <c r="R12" s="680">
        <v>13576</v>
      </c>
      <c r="S12" s="681"/>
      <c r="T12" s="681"/>
      <c r="U12" s="681"/>
      <c r="V12" s="681"/>
      <c r="W12" s="681"/>
      <c r="X12" s="681"/>
      <c r="Y12" s="682"/>
      <c r="Z12" s="713">
        <v>0</v>
      </c>
      <c r="AA12" s="713"/>
      <c r="AB12" s="713"/>
      <c r="AC12" s="713"/>
      <c r="AD12" s="714">
        <v>13576</v>
      </c>
      <c r="AE12" s="714"/>
      <c r="AF12" s="714"/>
      <c r="AG12" s="714"/>
      <c r="AH12" s="714"/>
      <c r="AI12" s="714"/>
      <c r="AJ12" s="714"/>
      <c r="AK12" s="714"/>
      <c r="AL12" s="683">
        <v>0.1</v>
      </c>
      <c r="AM12" s="684"/>
      <c r="AN12" s="684"/>
      <c r="AO12" s="715"/>
      <c r="AP12" s="677" t="s">
        <v>255</v>
      </c>
      <c r="AQ12" s="678"/>
      <c r="AR12" s="678"/>
      <c r="AS12" s="678"/>
      <c r="AT12" s="678"/>
      <c r="AU12" s="678"/>
      <c r="AV12" s="678"/>
      <c r="AW12" s="678"/>
      <c r="AX12" s="678"/>
      <c r="AY12" s="678"/>
      <c r="AZ12" s="678"/>
      <c r="BA12" s="678"/>
      <c r="BB12" s="678"/>
      <c r="BC12" s="678"/>
      <c r="BD12" s="678"/>
      <c r="BE12" s="678"/>
      <c r="BF12" s="679"/>
      <c r="BG12" s="680">
        <v>8782039</v>
      </c>
      <c r="BH12" s="681"/>
      <c r="BI12" s="681"/>
      <c r="BJ12" s="681"/>
      <c r="BK12" s="681"/>
      <c r="BL12" s="681"/>
      <c r="BM12" s="681"/>
      <c r="BN12" s="682"/>
      <c r="BO12" s="713">
        <v>56.3</v>
      </c>
      <c r="BP12" s="713"/>
      <c r="BQ12" s="713"/>
      <c r="BR12" s="713"/>
      <c r="BS12" s="686" t="s">
        <v>246</v>
      </c>
      <c r="BT12" s="681"/>
      <c r="BU12" s="681"/>
      <c r="BV12" s="681"/>
      <c r="BW12" s="681"/>
      <c r="BX12" s="681"/>
      <c r="BY12" s="681"/>
      <c r="BZ12" s="681"/>
      <c r="CA12" s="681"/>
      <c r="CB12" s="727"/>
      <c r="CD12" s="719" t="s">
        <v>256</v>
      </c>
      <c r="CE12" s="720"/>
      <c r="CF12" s="720"/>
      <c r="CG12" s="720"/>
      <c r="CH12" s="720"/>
      <c r="CI12" s="720"/>
      <c r="CJ12" s="720"/>
      <c r="CK12" s="720"/>
      <c r="CL12" s="720"/>
      <c r="CM12" s="720"/>
      <c r="CN12" s="720"/>
      <c r="CO12" s="720"/>
      <c r="CP12" s="720"/>
      <c r="CQ12" s="721"/>
      <c r="CR12" s="680">
        <v>1624755</v>
      </c>
      <c r="CS12" s="681"/>
      <c r="CT12" s="681"/>
      <c r="CU12" s="681"/>
      <c r="CV12" s="681"/>
      <c r="CW12" s="681"/>
      <c r="CX12" s="681"/>
      <c r="CY12" s="682"/>
      <c r="CZ12" s="713">
        <v>3.4</v>
      </c>
      <c r="DA12" s="713"/>
      <c r="DB12" s="713"/>
      <c r="DC12" s="713"/>
      <c r="DD12" s="686">
        <v>24784</v>
      </c>
      <c r="DE12" s="681"/>
      <c r="DF12" s="681"/>
      <c r="DG12" s="681"/>
      <c r="DH12" s="681"/>
      <c r="DI12" s="681"/>
      <c r="DJ12" s="681"/>
      <c r="DK12" s="681"/>
      <c r="DL12" s="681"/>
      <c r="DM12" s="681"/>
      <c r="DN12" s="681"/>
      <c r="DO12" s="681"/>
      <c r="DP12" s="682"/>
      <c r="DQ12" s="686">
        <v>1328877</v>
      </c>
      <c r="DR12" s="681"/>
      <c r="DS12" s="681"/>
      <c r="DT12" s="681"/>
      <c r="DU12" s="681"/>
      <c r="DV12" s="681"/>
      <c r="DW12" s="681"/>
      <c r="DX12" s="681"/>
      <c r="DY12" s="681"/>
      <c r="DZ12" s="681"/>
      <c r="EA12" s="681"/>
      <c r="EB12" s="681"/>
      <c r="EC12" s="727"/>
    </row>
    <row r="13" spans="2:143" ht="11.25" customHeight="1" x14ac:dyDescent="0.15">
      <c r="B13" s="677" t="s">
        <v>257</v>
      </c>
      <c r="C13" s="678"/>
      <c r="D13" s="678"/>
      <c r="E13" s="678"/>
      <c r="F13" s="678"/>
      <c r="G13" s="678"/>
      <c r="H13" s="678"/>
      <c r="I13" s="678"/>
      <c r="J13" s="678"/>
      <c r="K13" s="678"/>
      <c r="L13" s="678"/>
      <c r="M13" s="678"/>
      <c r="N13" s="678"/>
      <c r="O13" s="678"/>
      <c r="P13" s="678"/>
      <c r="Q13" s="679"/>
      <c r="R13" s="680" t="s">
        <v>237</v>
      </c>
      <c r="S13" s="681"/>
      <c r="T13" s="681"/>
      <c r="U13" s="681"/>
      <c r="V13" s="681"/>
      <c r="W13" s="681"/>
      <c r="X13" s="681"/>
      <c r="Y13" s="682"/>
      <c r="Z13" s="713" t="s">
        <v>237</v>
      </c>
      <c r="AA13" s="713"/>
      <c r="AB13" s="713"/>
      <c r="AC13" s="713"/>
      <c r="AD13" s="714" t="s">
        <v>237</v>
      </c>
      <c r="AE13" s="714"/>
      <c r="AF13" s="714"/>
      <c r="AG13" s="714"/>
      <c r="AH13" s="714"/>
      <c r="AI13" s="714"/>
      <c r="AJ13" s="714"/>
      <c r="AK13" s="714"/>
      <c r="AL13" s="683" t="s">
        <v>237</v>
      </c>
      <c r="AM13" s="684"/>
      <c r="AN13" s="684"/>
      <c r="AO13" s="715"/>
      <c r="AP13" s="677" t="s">
        <v>258</v>
      </c>
      <c r="AQ13" s="678"/>
      <c r="AR13" s="678"/>
      <c r="AS13" s="678"/>
      <c r="AT13" s="678"/>
      <c r="AU13" s="678"/>
      <c r="AV13" s="678"/>
      <c r="AW13" s="678"/>
      <c r="AX13" s="678"/>
      <c r="AY13" s="678"/>
      <c r="AZ13" s="678"/>
      <c r="BA13" s="678"/>
      <c r="BB13" s="678"/>
      <c r="BC13" s="678"/>
      <c r="BD13" s="678"/>
      <c r="BE13" s="678"/>
      <c r="BF13" s="679"/>
      <c r="BG13" s="680">
        <v>8708203</v>
      </c>
      <c r="BH13" s="681"/>
      <c r="BI13" s="681"/>
      <c r="BJ13" s="681"/>
      <c r="BK13" s="681"/>
      <c r="BL13" s="681"/>
      <c r="BM13" s="681"/>
      <c r="BN13" s="682"/>
      <c r="BO13" s="713">
        <v>55.9</v>
      </c>
      <c r="BP13" s="713"/>
      <c r="BQ13" s="713"/>
      <c r="BR13" s="713"/>
      <c r="BS13" s="686" t="s">
        <v>246</v>
      </c>
      <c r="BT13" s="681"/>
      <c r="BU13" s="681"/>
      <c r="BV13" s="681"/>
      <c r="BW13" s="681"/>
      <c r="BX13" s="681"/>
      <c r="BY13" s="681"/>
      <c r="BZ13" s="681"/>
      <c r="CA13" s="681"/>
      <c r="CB13" s="727"/>
      <c r="CD13" s="719" t="s">
        <v>259</v>
      </c>
      <c r="CE13" s="720"/>
      <c r="CF13" s="720"/>
      <c r="CG13" s="720"/>
      <c r="CH13" s="720"/>
      <c r="CI13" s="720"/>
      <c r="CJ13" s="720"/>
      <c r="CK13" s="720"/>
      <c r="CL13" s="720"/>
      <c r="CM13" s="720"/>
      <c r="CN13" s="720"/>
      <c r="CO13" s="720"/>
      <c r="CP13" s="720"/>
      <c r="CQ13" s="721"/>
      <c r="CR13" s="680">
        <v>3766065</v>
      </c>
      <c r="CS13" s="681"/>
      <c r="CT13" s="681"/>
      <c r="CU13" s="681"/>
      <c r="CV13" s="681"/>
      <c r="CW13" s="681"/>
      <c r="CX13" s="681"/>
      <c r="CY13" s="682"/>
      <c r="CZ13" s="713">
        <v>8</v>
      </c>
      <c r="DA13" s="713"/>
      <c r="DB13" s="713"/>
      <c r="DC13" s="713"/>
      <c r="DD13" s="686">
        <v>2050118</v>
      </c>
      <c r="DE13" s="681"/>
      <c r="DF13" s="681"/>
      <c r="DG13" s="681"/>
      <c r="DH13" s="681"/>
      <c r="DI13" s="681"/>
      <c r="DJ13" s="681"/>
      <c r="DK13" s="681"/>
      <c r="DL13" s="681"/>
      <c r="DM13" s="681"/>
      <c r="DN13" s="681"/>
      <c r="DO13" s="681"/>
      <c r="DP13" s="682"/>
      <c r="DQ13" s="686">
        <v>2085877</v>
      </c>
      <c r="DR13" s="681"/>
      <c r="DS13" s="681"/>
      <c r="DT13" s="681"/>
      <c r="DU13" s="681"/>
      <c r="DV13" s="681"/>
      <c r="DW13" s="681"/>
      <c r="DX13" s="681"/>
      <c r="DY13" s="681"/>
      <c r="DZ13" s="681"/>
      <c r="EA13" s="681"/>
      <c r="EB13" s="681"/>
      <c r="EC13" s="727"/>
    </row>
    <row r="14" spans="2:143" ht="11.25" customHeight="1" x14ac:dyDescent="0.15">
      <c r="B14" s="677" t="s">
        <v>260</v>
      </c>
      <c r="C14" s="678"/>
      <c r="D14" s="678"/>
      <c r="E14" s="678"/>
      <c r="F14" s="678"/>
      <c r="G14" s="678"/>
      <c r="H14" s="678"/>
      <c r="I14" s="678"/>
      <c r="J14" s="678"/>
      <c r="K14" s="678"/>
      <c r="L14" s="678"/>
      <c r="M14" s="678"/>
      <c r="N14" s="678"/>
      <c r="O14" s="678"/>
      <c r="P14" s="678"/>
      <c r="Q14" s="679"/>
      <c r="R14" s="680" t="s">
        <v>237</v>
      </c>
      <c r="S14" s="681"/>
      <c r="T14" s="681"/>
      <c r="U14" s="681"/>
      <c r="V14" s="681"/>
      <c r="W14" s="681"/>
      <c r="X14" s="681"/>
      <c r="Y14" s="682"/>
      <c r="Z14" s="713" t="s">
        <v>246</v>
      </c>
      <c r="AA14" s="713"/>
      <c r="AB14" s="713"/>
      <c r="AC14" s="713"/>
      <c r="AD14" s="714" t="s">
        <v>246</v>
      </c>
      <c r="AE14" s="714"/>
      <c r="AF14" s="714"/>
      <c r="AG14" s="714"/>
      <c r="AH14" s="714"/>
      <c r="AI14" s="714"/>
      <c r="AJ14" s="714"/>
      <c r="AK14" s="714"/>
      <c r="AL14" s="683" t="s">
        <v>246</v>
      </c>
      <c r="AM14" s="684"/>
      <c r="AN14" s="684"/>
      <c r="AO14" s="715"/>
      <c r="AP14" s="677" t="s">
        <v>261</v>
      </c>
      <c r="AQ14" s="678"/>
      <c r="AR14" s="678"/>
      <c r="AS14" s="678"/>
      <c r="AT14" s="678"/>
      <c r="AU14" s="678"/>
      <c r="AV14" s="678"/>
      <c r="AW14" s="678"/>
      <c r="AX14" s="678"/>
      <c r="AY14" s="678"/>
      <c r="AZ14" s="678"/>
      <c r="BA14" s="678"/>
      <c r="BB14" s="678"/>
      <c r="BC14" s="678"/>
      <c r="BD14" s="678"/>
      <c r="BE14" s="678"/>
      <c r="BF14" s="679"/>
      <c r="BG14" s="680">
        <v>335404</v>
      </c>
      <c r="BH14" s="681"/>
      <c r="BI14" s="681"/>
      <c r="BJ14" s="681"/>
      <c r="BK14" s="681"/>
      <c r="BL14" s="681"/>
      <c r="BM14" s="681"/>
      <c r="BN14" s="682"/>
      <c r="BO14" s="713">
        <v>2.2000000000000002</v>
      </c>
      <c r="BP14" s="713"/>
      <c r="BQ14" s="713"/>
      <c r="BR14" s="713"/>
      <c r="BS14" s="686" t="s">
        <v>237</v>
      </c>
      <c r="BT14" s="681"/>
      <c r="BU14" s="681"/>
      <c r="BV14" s="681"/>
      <c r="BW14" s="681"/>
      <c r="BX14" s="681"/>
      <c r="BY14" s="681"/>
      <c r="BZ14" s="681"/>
      <c r="CA14" s="681"/>
      <c r="CB14" s="727"/>
      <c r="CD14" s="719" t="s">
        <v>262</v>
      </c>
      <c r="CE14" s="720"/>
      <c r="CF14" s="720"/>
      <c r="CG14" s="720"/>
      <c r="CH14" s="720"/>
      <c r="CI14" s="720"/>
      <c r="CJ14" s="720"/>
      <c r="CK14" s="720"/>
      <c r="CL14" s="720"/>
      <c r="CM14" s="720"/>
      <c r="CN14" s="720"/>
      <c r="CO14" s="720"/>
      <c r="CP14" s="720"/>
      <c r="CQ14" s="721"/>
      <c r="CR14" s="680">
        <v>1258605</v>
      </c>
      <c r="CS14" s="681"/>
      <c r="CT14" s="681"/>
      <c r="CU14" s="681"/>
      <c r="CV14" s="681"/>
      <c r="CW14" s="681"/>
      <c r="CX14" s="681"/>
      <c r="CY14" s="682"/>
      <c r="CZ14" s="713">
        <v>2.7</v>
      </c>
      <c r="DA14" s="713"/>
      <c r="DB14" s="713"/>
      <c r="DC14" s="713"/>
      <c r="DD14" s="686">
        <v>76403</v>
      </c>
      <c r="DE14" s="681"/>
      <c r="DF14" s="681"/>
      <c r="DG14" s="681"/>
      <c r="DH14" s="681"/>
      <c r="DI14" s="681"/>
      <c r="DJ14" s="681"/>
      <c r="DK14" s="681"/>
      <c r="DL14" s="681"/>
      <c r="DM14" s="681"/>
      <c r="DN14" s="681"/>
      <c r="DO14" s="681"/>
      <c r="DP14" s="682"/>
      <c r="DQ14" s="686">
        <v>1188201</v>
      </c>
      <c r="DR14" s="681"/>
      <c r="DS14" s="681"/>
      <c r="DT14" s="681"/>
      <c r="DU14" s="681"/>
      <c r="DV14" s="681"/>
      <c r="DW14" s="681"/>
      <c r="DX14" s="681"/>
      <c r="DY14" s="681"/>
      <c r="DZ14" s="681"/>
      <c r="EA14" s="681"/>
      <c r="EB14" s="681"/>
      <c r="EC14" s="727"/>
    </row>
    <row r="15" spans="2:143" ht="11.25" customHeight="1" x14ac:dyDescent="0.15">
      <c r="B15" s="677" t="s">
        <v>263</v>
      </c>
      <c r="C15" s="678"/>
      <c r="D15" s="678"/>
      <c r="E15" s="678"/>
      <c r="F15" s="678"/>
      <c r="G15" s="678"/>
      <c r="H15" s="678"/>
      <c r="I15" s="678"/>
      <c r="J15" s="678"/>
      <c r="K15" s="678"/>
      <c r="L15" s="678"/>
      <c r="M15" s="678"/>
      <c r="N15" s="678"/>
      <c r="O15" s="678"/>
      <c r="P15" s="678"/>
      <c r="Q15" s="679"/>
      <c r="R15" s="680" t="s">
        <v>246</v>
      </c>
      <c r="S15" s="681"/>
      <c r="T15" s="681"/>
      <c r="U15" s="681"/>
      <c r="V15" s="681"/>
      <c r="W15" s="681"/>
      <c r="X15" s="681"/>
      <c r="Y15" s="682"/>
      <c r="Z15" s="713" t="s">
        <v>237</v>
      </c>
      <c r="AA15" s="713"/>
      <c r="AB15" s="713"/>
      <c r="AC15" s="713"/>
      <c r="AD15" s="714" t="s">
        <v>246</v>
      </c>
      <c r="AE15" s="714"/>
      <c r="AF15" s="714"/>
      <c r="AG15" s="714"/>
      <c r="AH15" s="714"/>
      <c r="AI15" s="714"/>
      <c r="AJ15" s="714"/>
      <c r="AK15" s="714"/>
      <c r="AL15" s="683" t="s">
        <v>246</v>
      </c>
      <c r="AM15" s="684"/>
      <c r="AN15" s="684"/>
      <c r="AO15" s="715"/>
      <c r="AP15" s="677" t="s">
        <v>264</v>
      </c>
      <c r="AQ15" s="678"/>
      <c r="AR15" s="678"/>
      <c r="AS15" s="678"/>
      <c r="AT15" s="678"/>
      <c r="AU15" s="678"/>
      <c r="AV15" s="678"/>
      <c r="AW15" s="678"/>
      <c r="AX15" s="678"/>
      <c r="AY15" s="678"/>
      <c r="AZ15" s="678"/>
      <c r="BA15" s="678"/>
      <c r="BB15" s="678"/>
      <c r="BC15" s="678"/>
      <c r="BD15" s="678"/>
      <c r="BE15" s="678"/>
      <c r="BF15" s="679"/>
      <c r="BG15" s="680">
        <v>556402</v>
      </c>
      <c r="BH15" s="681"/>
      <c r="BI15" s="681"/>
      <c r="BJ15" s="681"/>
      <c r="BK15" s="681"/>
      <c r="BL15" s="681"/>
      <c r="BM15" s="681"/>
      <c r="BN15" s="682"/>
      <c r="BO15" s="713">
        <v>3.6</v>
      </c>
      <c r="BP15" s="713"/>
      <c r="BQ15" s="713"/>
      <c r="BR15" s="713"/>
      <c r="BS15" s="686" t="s">
        <v>246</v>
      </c>
      <c r="BT15" s="681"/>
      <c r="BU15" s="681"/>
      <c r="BV15" s="681"/>
      <c r="BW15" s="681"/>
      <c r="BX15" s="681"/>
      <c r="BY15" s="681"/>
      <c r="BZ15" s="681"/>
      <c r="CA15" s="681"/>
      <c r="CB15" s="727"/>
      <c r="CD15" s="719" t="s">
        <v>265</v>
      </c>
      <c r="CE15" s="720"/>
      <c r="CF15" s="720"/>
      <c r="CG15" s="720"/>
      <c r="CH15" s="720"/>
      <c r="CI15" s="720"/>
      <c r="CJ15" s="720"/>
      <c r="CK15" s="720"/>
      <c r="CL15" s="720"/>
      <c r="CM15" s="720"/>
      <c r="CN15" s="720"/>
      <c r="CO15" s="720"/>
      <c r="CP15" s="720"/>
      <c r="CQ15" s="721"/>
      <c r="CR15" s="680">
        <v>4508877</v>
      </c>
      <c r="CS15" s="681"/>
      <c r="CT15" s="681"/>
      <c r="CU15" s="681"/>
      <c r="CV15" s="681"/>
      <c r="CW15" s="681"/>
      <c r="CX15" s="681"/>
      <c r="CY15" s="682"/>
      <c r="CZ15" s="713">
        <v>9.5</v>
      </c>
      <c r="DA15" s="713"/>
      <c r="DB15" s="713"/>
      <c r="DC15" s="713"/>
      <c r="DD15" s="686">
        <v>1174540</v>
      </c>
      <c r="DE15" s="681"/>
      <c r="DF15" s="681"/>
      <c r="DG15" s="681"/>
      <c r="DH15" s="681"/>
      <c r="DI15" s="681"/>
      <c r="DJ15" s="681"/>
      <c r="DK15" s="681"/>
      <c r="DL15" s="681"/>
      <c r="DM15" s="681"/>
      <c r="DN15" s="681"/>
      <c r="DO15" s="681"/>
      <c r="DP15" s="682"/>
      <c r="DQ15" s="686">
        <v>2935733</v>
      </c>
      <c r="DR15" s="681"/>
      <c r="DS15" s="681"/>
      <c r="DT15" s="681"/>
      <c r="DU15" s="681"/>
      <c r="DV15" s="681"/>
      <c r="DW15" s="681"/>
      <c r="DX15" s="681"/>
      <c r="DY15" s="681"/>
      <c r="DZ15" s="681"/>
      <c r="EA15" s="681"/>
      <c r="EB15" s="681"/>
      <c r="EC15" s="727"/>
    </row>
    <row r="16" spans="2:143" ht="11.25" customHeight="1" x14ac:dyDescent="0.15">
      <c r="B16" s="677" t="s">
        <v>266</v>
      </c>
      <c r="C16" s="678"/>
      <c r="D16" s="678"/>
      <c r="E16" s="678"/>
      <c r="F16" s="678"/>
      <c r="G16" s="678"/>
      <c r="H16" s="678"/>
      <c r="I16" s="678"/>
      <c r="J16" s="678"/>
      <c r="K16" s="678"/>
      <c r="L16" s="678"/>
      <c r="M16" s="678"/>
      <c r="N16" s="678"/>
      <c r="O16" s="678"/>
      <c r="P16" s="678"/>
      <c r="Q16" s="679"/>
      <c r="R16" s="680">
        <v>21795</v>
      </c>
      <c r="S16" s="681"/>
      <c r="T16" s="681"/>
      <c r="U16" s="681"/>
      <c r="V16" s="681"/>
      <c r="W16" s="681"/>
      <c r="X16" s="681"/>
      <c r="Y16" s="682"/>
      <c r="Z16" s="713">
        <v>0</v>
      </c>
      <c r="AA16" s="713"/>
      <c r="AB16" s="713"/>
      <c r="AC16" s="713"/>
      <c r="AD16" s="714">
        <v>21795</v>
      </c>
      <c r="AE16" s="714"/>
      <c r="AF16" s="714"/>
      <c r="AG16" s="714"/>
      <c r="AH16" s="714"/>
      <c r="AI16" s="714"/>
      <c r="AJ16" s="714"/>
      <c r="AK16" s="714"/>
      <c r="AL16" s="683">
        <v>0.1</v>
      </c>
      <c r="AM16" s="684"/>
      <c r="AN16" s="684"/>
      <c r="AO16" s="715"/>
      <c r="AP16" s="677" t="s">
        <v>267</v>
      </c>
      <c r="AQ16" s="678"/>
      <c r="AR16" s="678"/>
      <c r="AS16" s="678"/>
      <c r="AT16" s="678"/>
      <c r="AU16" s="678"/>
      <c r="AV16" s="678"/>
      <c r="AW16" s="678"/>
      <c r="AX16" s="678"/>
      <c r="AY16" s="678"/>
      <c r="AZ16" s="678"/>
      <c r="BA16" s="678"/>
      <c r="BB16" s="678"/>
      <c r="BC16" s="678"/>
      <c r="BD16" s="678"/>
      <c r="BE16" s="678"/>
      <c r="BF16" s="679"/>
      <c r="BG16" s="680" t="s">
        <v>237</v>
      </c>
      <c r="BH16" s="681"/>
      <c r="BI16" s="681"/>
      <c r="BJ16" s="681"/>
      <c r="BK16" s="681"/>
      <c r="BL16" s="681"/>
      <c r="BM16" s="681"/>
      <c r="BN16" s="682"/>
      <c r="BO16" s="713" t="s">
        <v>237</v>
      </c>
      <c r="BP16" s="713"/>
      <c r="BQ16" s="713"/>
      <c r="BR16" s="713"/>
      <c r="BS16" s="686" t="s">
        <v>237</v>
      </c>
      <c r="BT16" s="681"/>
      <c r="BU16" s="681"/>
      <c r="BV16" s="681"/>
      <c r="BW16" s="681"/>
      <c r="BX16" s="681"/>
      <c r="BY16" s="681"/>
      <c r="BZ16" s="681"/>
      <c r="CA16" s="681"/>
      <c r="CB16" s="727"/>
      <c r="CD16" s="719" t="s">
        <v>268</v>
      </c>
      <c r="CE16" s="720"/>
      <c r="CF16" s="720"/>
      <c r="CG16" s="720"/>
      <c r="CH16" s="720"/>
      <c r="CI16" s="720"/>
      <c r="CJ16" s="720"/>
      <c r="CK16" s="720"/>
      <c r="CL16" s="720"/>
      <c r="CM16" s="720"/>
      <c r="CN16" s="720"/>
      <c r="CO16" s="720"/>
      <c r="CP16" s="720"/>
      <c r="CQ16" s="721"/>
      <c r="CR16" s="680">
        <v>321119</v>
      </c>
      <c r="CS16" s="681"/>
      <c r="CT16" s="681"/>
      <c r="CU16" s="681"/>
      <c r="CV16" s="681"/>
      <c r="CW16" s="681"/>
      <c r="CX16" s="681"/>
      <c r="CY16" s="682"/>
      <c r="CZ16" s="713">
        <v>0.7</v>
      </c>
      <c r="DA16" s="713"/>
      <c r="DB16" s="713"/>
      <c r="DC16" s="713"/>
      <c r="DD16" s="686" t="s">
        <v>246</v>
      </c>
      <c r="DE16" s="681"/>
      <c r="DF16" s="681"/>
      <c r="DG16" s="681"/>
      <c r="DH16" s="681"/>
      <c r="DI16" s="681"/>
      <c r="DJ16" s="681"/>
      <c r="DK16" s="681"/>
      <c r="DL16" s="681"/>
      <c r="DM16" s="681"/>
      <c r="DN16" s="681"/>
      <c r="DO16" s="681"/>
      <c r="DP16" s="682"/>
      <c r="DQ16" s="686">
        <v>21787</v>
      </c>
      <c r="DR16" s="681"/>
      <c r="DS16" s="681"/>
      <c r="DT16" s="681"/>
      <c r="DU16" s="681"/>
      <c r="DV16" s="681"/>
      <c r="DW16" s="681"/>
      <c r="DX16" s="681"/>
      <c r="DY16" s="681"/>
      <c r="DZ16" s="681"/>
      <c r="EA16" s="681"/>
      <c r="EB16" s="681"/>
      <c r="EC16" s="727"/>
    </row>
    <row r="17" spans="2:133" ht="11.25" customHeight="1" x14ac:dyDescent="0.15">
      <c r="B17" s="677" t="s">
        <v>269</v>
      </c>
      <c r="C17" s="678"/>
      <c r="D17" s="678"/>
      <c r="E17" s="678"/>
      <c r="F17" s="678"/>
      <c r="G17" s="678"/>
      <c r="H17" s="678"/>
      <c r="I17" s="678"/>
      <c r="J17" s="678"/>
      <c r="K17" s="678"/>
      <c r="L17" s="678"/>
      <c r="M17" s="678"/>
      <c r="N17" s="678"/>
      <c r="O17" s="678"/>
      <c r="P17" s="678"/>
      <c r="Q17" s="679"/>
      <c r="R17" s="680">
        <v>142212</v>
      </c>
      <c r="S17" s="681"/>
      <c r="T17" s="681"/>
      <c r="U17" s="681"/>
      <c r="V17" s="681"/>
      <c r="W17" s="681"/>
      <c r="X17" s="681"/>
      <c r="Y17" s="682"/>
      <c r="Z17" s="713">
        <v>0.3</v>
      </c>
      <c r="AA17" s="713"/>
      <c r="AB17" s="713"/>
      <c r="AC17" s="713"/>
      <c r="AD17" s="714">
        <v>142212</v>
      </c>
      <c r="AE17" s="714"/>
      <c r="AF17" s="714"/>
      <c r="AG17" s="714"/>
      <c r="AH17" s="714"/>
      <c r="AI17" s="714"/>
      <c r="AJ17" s="714"/>
      <c r="AK17" s="714"/>
      <c r="AL17" s="683">
        <v>0.6</v>
      </c>
      <c r="AM17" s="684"/>
      <c r="AN17" s="684"/>
      <c r="AO17" s="715"/>
      <c r="AP17" s="677" t="s">
        <v>270</v>
      </c>
      <c r="AQ17" s="678"/>
      <c r="AR17" s="678"/>
      <c r="AS17" s="678"/>
      <c r="AT17" s="678"/>
      <c r="AU17" s="678"/>
      <c r="AV17" s="678"/>
      <c r="AW17" s="678"/>
      <c r="AX17" s="678"/>
      <c r="AY17" s="678"/>
      <c r="AZ17" s="678"/>
      <c r="BA17" s="678"/>
      <c r="BB17" s="678"/>
      <c r="BC17" s="678"/>
      <c r="BD17" s="678"/>
      <c r="BE17" s="678"/>
      <c r="BF17" s="679"/>
      <c r="BG17" s="680" t="s">
        <v>246</v>
      </c>
      <c r="BH17" s="681"/>
      <c r="BI17" s="681"/>
      <c r="BJ17" s="681"/>
      <c r="BK17" s="681"/>
      <c r="BL17" s="681"/>
      <c r="BM17" s="681"/>
      <c r="BN17" s="682"/>
      <c r="BO17" s="713" t="s">
        <v>237</v>
      </c>
      <c r="BP17" s="713"/>
      <c r="BQ17" s="713"/>
      <c r="BR17" s="713"/>
      <c r="BS17" s="686" t="s">
        <v>237</v>
      </c>
      <c r="BT17" s="681"/>
      <c r="BU17" s="681"/>
      <c r="BV17" s="681"/>
      <c r="BW17" s="681"/>
      <c r="BX17" s="681"/>
      <c r="BY17" s="681"/>
      <c r="BZ17" s="681"/>
      <c r="CA17" s="681"/>
      <c r="CB17" s="727"/>
      <c r="CD17" s="719" t="s">
        <v>271</v>
      </c>
      <c r="CE17" s="720"/>
      <c r="CF17" s="720"/>
      <c r="CG17" s="720"/>
      <c r="CH17" s="720"/>
      <c r="CI17" s="720"/>
      <c r="CJ17" s="720"/>
      <c r="CK17" s="720"/>
      <c r="CL17" s="720"/>
      <c r="CM17" s="720"/>
      <c r="CN17" s="720"/>
      <c r="CO17" s="720"/>
      <c r="CP17" s="720"/>
      <c r="CQ17" s="721"/>
      <c r="CR17" s="680">
        <v>5598948</v>
      </c>
      <c r="CS17" s="681"/>
      <c r="CT17" s="681"/>
      <c r="CU17" s="681"/>
      <c r="CV17" s="681"/>
      <c r="CW17" s="681"/>
      <c r="CX17" s="681"/>
      <c r="CY17" s="682"/>
      <c r="CZ17" s="713">
        <v>11.8</v>
      </c>
      <c r="DA17" s="713"/>
      <c r="DB17" s="713"/>
      <c r="DC17" s="713"/>
      <c r="DD17" s="686" t="s">
        <v>237</v>
      </c>
      <c r="DE17" s="681"/>
      <c r="DF17" s="681"/>
      <c r="DG17" s="681"/>
      <c r="DH17" s="681"/>
      <c r="DI17" s="681"/>
      <c r="DJ17" s="681"/>
      <c r="DK17" s="681"/>
      <c r="DL17" s="681"/>
      <c r="DM17" s="681"/>
      <c r="DN17" s="681"/>
      <c r="DO17" s="681"/>
      <c r="DP17" s="682"/>
      <c r="DQ17" s="686">
        <v>5536236</v>
      </c>
      <c r="DR17" s="681"/>
      <c r="DS17" s="681"/>
      <c r="DT17" s="681"/>
      <c r="DU17" s="681"/>
      <c r="DV17" s="681"/>
      <c r="DW17" s="681"/>
      <c r="DX17" s="681"/>
      <c r="DY17" s="681"/>
      <c r="DZ17" s="681"/>
      <c r="EA17" s="681"/>
      <c r="EB17" s="681"/>
      <c r="EC17" s="727"/>
    </row>
    <row r="18" spans="2:133" ht="11.25" customHeight="1" x14ac:dyDescent="0.15">
      <c r="B18" s="677" t="s">
        <v>272</v>
      </c>
      <c r="C18" s="678"/>
      <c r="D18" s="678"/>
      <c r="E18" s="678"/>
      <c r="F18" s="678"/>
      <c r="G18" s="678"/>
      <c r="H18" s="678"/>
      <c r="I18" s="678"/>
      <c r="J18" s="678"/>
      <c r="K18" s="678"/>
      <c r="L18" s="678"/>
      <c r="M18" s="678"/>
      <c r="N18" s="678"/>
      <c r="O18" s="678"/>
      <c r="P18" s="678"/>
      <c r="Q18" s="679"/>
      <c r="R18" s="680">
        <v>90644</v>
      </c>
      <c r="S18" s="681"/>
      <c r="T18" s="681"/>
      <c r="U18" s="681"/>
      <c r="V18" s="681"/>
      <c r="W18" s="681"/>
      <c r="X18" s="681"/>
      <c r="Y18" s="682"/>
      <c r="Z18" s="713">
        <v>0.2</v>
      </c>
      <c r="AA18" s="713"/>
      <c r="AB18" s="713"/>
      <c r="AC18" s="713"/>
      <c r="AD18" s="714">
        <v>90644</v>
      </c>
      <c r="AE18" s="714"/>
      <c r="AF18" s="714"/>
      <c r="AG18" s="714"/>
      <c r="AH18" s="714"/>
      <c r="AI18" s="714"/>
      <c r="AJ18" s="714"/>
      <c r="AK18" s="714"/>
      <c r="AL18" s="683">
        <v>0.4</v>
      </c>
      <c r="AM18" s="684"/>
      <c r="AN18" s="684"/>
      <c r="AO18" s="715"/>
      <c r="AP18" s="677" t="s">
        <v>273</v>
      </c>
      <c r="AQ18" s="678"/>
      <c r="AR18" s="678"/>
      <c r="AS18" s="678"/>
      <c r="AT18" s="678"/>
      <c r="AU18" s="678"/>
      <c r="AV18" s="678"/>
      <c r="AW18" s="678"/>
      <c r="AX18" s="678"/>
      <c r="AY18" s="678"/>
      <c r="AZ18" s="678"/>
      <c r="BA18" s="678"/>
      <c r="BB18" s="678"/>
      <c r="BC18" s="678"/>
      <c r="BD18" s="678"/>
      <c r="BE18" s="678"/>
      <c r="BF18" s="679"/>
      <c r="BG18" s="680" t="s">
        <v>237</v>
      </c>
      <c r="BH18" s="681"/>
      <c r="BI18" s="681"/>
      <c r="BJ18" s="681"/>
      <c r="BK18" s="681"/>
      <c r="BL18" s="681"/>
      <c r="BM18" s="681"/>
      <c r="BN18" s="682"/>
      <c r="BO18" s="713" t="s">
        <v>237</v>
      </c>
      <c r="BP18" s="713"/>
      <c r="BQ18" s="713"/>
      <c r="BR18" s="713"/>
      <c r="BS18" s="686" t="s">
        <v>237</v>
      </c>
      <c r="BT18" s="681"/>
      <c r="BU18" s="681"/>
      <c r="BV18" s="681"/>
      <c r="BW18" s="681"/>
      <c r="BX18" s="681"/>
      <c r="BY18" s="681"/>
      <c r="BZ18" s="681"/>
      <c r="CA18" s="681"/>
      <c r="CB18" s="727"/>
      <c r="CD18" s="719" t="s">
        <v>274</v>
      </c>
      <c r="CE18" s="720"/>
      <c r="CF18" s="720"/>
      <c r="CG18" s="720"/>
      <c r="CH18" s="720"/>
      <c r="CI18" s="720"/>
      <c r="CJ18" s="720"/>
      <c r="CK18" s="720"/>
      <c r="CL18" s="720"/>
      <c r="CM18" s="720"/>
      <c r="CN18" s="720"/>
      <c r="CO18" s="720"/>
      <c r="CP18" s="720"/>
      <c r="CQ18" s="721"/>
      <c r="CR18" s="680" t="s">
        <v>246</v>
      </c>
      <c r="CS18" s="681"/>
      <c r="CT18" s="681"/>
      <c r="CU18" s="681"/>
      <c r="CV18" s="681"/>
      <c r="CW18" s="681"/>
      <c r="CX18" s="681"/>
      <c r="CY18" s="682"/>
      <c r="CZ18" s="713" t="s">
        <v>237</v>
      </c>
      <c r="DA18" s="713"/>
      <c r="DB18" s="713"/>
      <c r="DC18" s="713"/>
      <c r="DD18" s="686" t="s">
        <v>237</v>
      </c>
      <c r="DE18" s="681"/>
      <c r="DF18" s="681"/>
      <c r="DG18" s="681"/>
      <c r="DH18" s="681"/>
      <c r="DI18" s="681"/>
      <c r="DJ18" s="681"/>
      <c r="DK18" s="681"/>
      <c r="DL18" s="681"/>
      <c r="DM18" s="681"/>
      <c r="DN18" s="681"/>
      <c r="DO18" s="681"/>
      <c r="DP18" s="682"/>
      <c r="DQ18" s="686" t="s">
        <v>237</v>
      </c>
      <c r="DR18" s="681"/>
      <c r="DS18" s="681"/>
      <c r="DT18" s="681"/>
      <c r="DU18" s="681"/>
      <c r="DV18" s="681"/>
      <c r="DW18" s="681"/>
      <c r="DX18" s="681"/>
      <c r="DY18" s="681"/>
      <c r="DZ18" s="681"/>
      <c r="EA18" s="681"/>
      <c r="EB18" s="681"/>
      <c r="EC18" s="727"/>
    </row>
    <row r="19" spans="2:133" ht="11.25" customHeight="1" x14ac:dyDescent="0.15">
      <c r="B19" s="677" t="s">
        <v>275</v>
      </c>
      <c r="C19" s="678"/>
      <c r="D19" s="678"/>
      <c r="E19" s="678"/>
      <c r="F19" s="678"/>
      <c r="G19" s="678"/>
      <c r="H19" s="678"/>
      <c r="I19" s="678"/>
      <c r="J19" s="678"/>
      <c r="K19" s="678"/>
      <c r="L19" s="678"/>
      <c r="M19" s="678"/>
      <c r="N19" s="678"/>
      <c r="O19" s="678"/>
      <c r="P19" s="678"/>
      <c r="Q19" s="679"/>
      <c r="R19" s="680">
        <v>76670</v>
      </c>
      <c r="S19" s="681"/>
      <c r="T19" s="681"/>
      <c r="U19" s="681"/>
      <c r="V19" s="681"/>
      <c r="W19" s="681"/>
      <c r="X19" s="681"/>
      <c r="Y19" s="682"/>
      <c r="Z19" s="713">
        <v>0.2</v>
      </c>
      <c r="AA19" s="713"/>
      <c r="AB19" s="713"/>
      <c r="AC19" s="713"/>
      <c r="AD19" s="714">
        <v>76670</v>
      </c>
      <c r="AE19" s="714"/>
      <c r="AF19" s="714"/>
      <c r="AG19" s="714"/>
      <c r="AH19" s="714"/>
      <c r="AI19" s="714"/>
      <c r="AJ19" s="714"/>
      <c r="AK19" s="714"/>
      <c r="AL19" s="683">
        <v>0.3</v>
      </c>
      <c r="AM19" s="684"/>
      <c r="AN19" s="684"/>
      <c r="AO19" s="715"/>
      <c r="AP19" s="677" t="s">
        <v>276</v>
      </c>
      <c r="AQ19" s="678"/>
      <c r="AR19" s="678"/>
      <c r="AS19" s="678"/>
      <c r="AT19" s="678"/>
      <c r="AU19" s="678"/>
      <c r="AV19" s="678"/>
      <c r="AW19" s="678"/>
      <c r="AX19" s="678"/>
      <c r="AY19" s="678"/>
      <c r="AZ19" s="678"/>
      <c r="BA19" s="678"/>
      <c r="BB19" s="678"/>
      <c r="BC19" s="678"/>
      <c r="BD19" s="678"/>
      <c r="BE19" s="678"/>
      <c r="BF19" s="679"/>
      <c r="BG19" s="680">
        <v>860</v>
      </c>
      <c r="BH19" s="681"/>
      <c r="BI19" s="681"/>
      <c r="BJ19" s="681"/>
      <c r="BK19" s="681"/>
      <c r="BL19" s="681"/>
      <c r="BM19" s="681"/>
      <c r="BN19" s="682"/>
      <c r="BO19" s="713">
        <v>0</v>
      </c>
      <c r="BP19" s="713"/>
      <c r="BQ19" s="713"/>
      <c r="BR19" s="713"/>
      <c r="BS19" s="686" t="s">
        <v>246</v>
      </c>
      <c r="BT19" s="681"/>
      <c r="BU19" s="681"/>
      <c r="BV19" s="681"/>
      <c r="BW19" s="681"/>
      <c r="BX19" s="681"/>
      <c r="BY19" s="681"/>
      <c r="BZ19" s="681"/>
      <c r="CA19" s="681"/>
      <c r="CB19" s="727"/>
      <c r="CD19" s="719" t="s">
        <v>277</v>
      </c>
      <c r="CE19" s="720"/>
      <c r="CF19" s="720"/>
      <c r="CG19" s="720"/>
      <c r="CH19" s="720"/>
      <c r="CI19" s="720"/>
      <c r="CJ19" s="720"/>
      <c r="CK19" s="720"/>
      <c r="CL19" s="720"/>
      <c r="CM19" s="720"/>
      <c r="CN19" s="720"/>
      <c r="CO19" s="720"/>
      <c r="CP19" s="720"/>
      <c r="CQ19" s="721"/>
      <c r="CR19" s="680" t="s">
        <v>237</v>
      </c>
      <c r="CS19" s="681"/>
      <c r="CT19" s="681"/>
      <c r="CU19" s="681"/>
      <c r="CV19" s="681"/>
      <c r="CW19" s="681"/>
      <c r="CX19" s="681"/>
      <c r="CY19" s="682"/>
      <c r="CZ19" s="713" t="s">
        <v>246</v>
      </c>
      <c r="DA19" s="713"/>
      <c r="DB19" s="713"/>
      <c r="DC19" s="713"/>
      <c r="DD19" s="686" t="s">
        <v>237</v>
      </c>
      <c r="DE19" s="681"/>
      <c r="DF19" s="681"/>
      <c r="DG19" s="681"/>
      <c r="DH19" s="681"/>
      <c r="DI19" s="681"/>
      <c r="DJ19" s="681"/>
      <c r="DK19" s="681"/>
      <c r="DL19" s="681"/>
      <c r="DM19" s="681"/>
      <c r="DN19" s="681"/>
      <c r="DO19" s="681"/>
      <c r="DP19" s="682"/>
      <c r="DQ19" s="686" t="s">
        <v>246</v>
      </c>
      <c r="DR19" s="681"/>
      <c r="DS19" s="681"/>
      <c r="DT19" s="681"/>
      <c r="DU19" s="681"/>
      <c r="DV19" s="681"/>
      <c r="DW19" s="681"/>
      <c r="DX19" s="681"/>
      <c r="DY19" s="681"/>
      <c r="DZ19" s="681"/>
      <c r="EA19" s="681"/>
      <c r="EB19" s="681"/>
      <c r="EC19" s="727"/>
    </row>
    <row r="20" spans="2:133" ht="11.25" customHeight="1" x14ac:dyDescent="0.15">
      <c r="B20" s="677" t="s">
        <v>278</v>
      </c>
      <c r="C20" s="678"/>
      <c r="D20" s="678"/>
      <c r="E20" s="678"/>
      <c r="F20" s="678"/>
      <c r="G20" s="678"/>
      <c r="H20" s="678"/>
      <c r="I20" s="678"/>
      <c r="J20" s="678"/>
      <c r="K20" s="678"/>
      <c r="L20" s="678"/>
      <c r="M20" s="678"/>
      <c r="N20" s="678"/>
      <c r="O20" s="678"/>
      <c r="P20" s="678"/>
      <c r="Q20" s="679"/>
      <c r="R20" s="680">
        <v>10710</v>
      </c>
      <c r="S20" s="681"/>
      <c r="T20" s="681"/>
      <c r="U20" s="681"/>
      <c r="V20" s="681"/>
      <c r="W20" s="681"/>
      <c r="X20" s="681"/>
      <c r="Y20" s="682"/>
      <c r="Z20" s="713">
        <v>0</v>
      </c>
      <c r="AA20" s="713"/>
      <c r="AB20" s="713"/>
      <c r="AC20" s="713"/>
      <c r="AD20" s="714">
        <v>10710</v>
      </c>
      <c r="AE20" s="714"/>
      <c r="AF20" s="714"/>
      <c r="AG20" s="714"/>
      <c r="AH20" s="714"/>
      <c r="AI20" s="714"/>
      <c r="AJ20" s="714"/>
      <c r="AK20" s="714"/>
      <c r="AL20" s="683">
        <v>0</v>
      </c>
      <c r="AM20" s="684"/>
      <c r="AN20" s="684"/>
      <c r="AO20" s="715"/>
      <c r="AP20" s="677" t="s">
        <v>279</v>
      </c>
      <c r="AQ20" s="678"/>
      <c r="AR20" s="678"/>
      <c r="AS20" s="678"/>
      <c r="AT20" s="678"/>
      <c r="AU20" s="678"/>
      <c r="AV20" s="678"/>
      <c r="AW20" s="678"/>
      <c r="AX20" s="678"/>
      <c r="AY20" s="678"/>
      <c r="AZ20" s="678"/>
      <c r="BA20" s="678"/>
      <c r="BB20" s="678"/>
      <c r="BC20" s="678"/>
      <c r="BD20" s="678"/>
      <c r="BE20" s="678"/>
      <c r="BF20" s="679"/>
      <c r="BG20" s="680">
        <v>860</v>
      </c>
      <c r="BH20" s="681"/>
      <c r="BI20" s="681"/>
      <c r="BJ20" s="681"/>
      <c r="BK20" s="681"/>
      <c r="BL20" s="681"/>
      <c r="BM20" s="681"/>
      <c r="BN20" s="682"/>
      <c r="BO20" s="713">
        <v>0</v>
      </c>
      <c r="BP20" s="713"/>
      <c r="BQ20" s="713"/>
      <c r="BR20" s="713"/>
      <c r="BS20" s="686" t="s">
        <v>246</v>
      </c>
      <c r="BT20" s="681"/>
      <c r="BU20" s="681"/>
      <c r="BV20" s="681"/>
      <c r="BW20" s="681"/>
      <c r="BX20" s="681"/>
      <c r="BY20" s="681"/>
      <c r="BZ20" s="681"/>
      <c r="CA20" s="681"/>
      <c r="CB20" s="727"/>
      <c r="CD20" s="719" t="s">
        <v>280</v>
      </c>
      <c r="CE20" s="720"/>
      <c r="CF20" s="720"/>
      <c r="CG20" s="720"/>
      <c r="CH20" s="720"/>
      <c r="CI20" s="720"/>
      <c r="CJ20" s="720"/>
      <c r="CK20" s="720"/>
      <c r="CL20" s="720"/>
      <c r="CM20" s="720"/>
      <c r="CN20" s="720"/>
      <c r="CO20" s="720"/>
      <c r="CP20" s="720"/>
      <c r="CQ20" s="721"/>
      <c r="CR20" s="680">
        <v>47265350</v>
      </c>
      <c r="CS20" s="681"/>
      <c r="CT20" s="681"/>
      <c r="CU20" s="681"/>
      <c r="CV20" s="681"/>
      <c r="CW20" s="681"/>
      <c r="CX20" s="681"/>
      <c r="CY20" s="682"/>
      <c r="CZ20" s="713">
        <v>100</v>
      </c>
      <c r="DA20" s="713"/>
      <c r="DB20" s="713"/>
      <c r="DC20" s="713"/>
      <c r="DD20" s="686">
        <v>4513683</v>
      </c>
      <c r="DE20" s="681"/>
      <c r="DF20" s="681"/>
      <c r="DG20" s="681"/>
      <c r="DH20" s="681"/>
      <c r="DI20" s="681"/>
      <c r="DJ20" s="681"/>
      <c r="DK20" s="681"/>
      <c r="DL20" s="681"/>
      <c r="DM20" s="681"/>
      <c r="DN20" s="681"/>
      <c r="DO20" s="681"/>
      <c r="DP20" s="682"/>
      <c r="DQ20" s="686">
        <v>26631577</v>
      </c>
      <c r="DR20" s="681"/>
      <c r="DS20" s="681"/>
      <c r="DT20" s="681"/>
      <c r="DU20" s="681"/>
      <c r="DV20" s="681"/>
      <c r="DW20" s="681"/>
      <c r="DX20" s="681"/>
      <c r="DY20" s="681"/>
      <c r="DZ20" s="681"/>
      <c r="EA20" s="681"/>
      <c r="EB20" s="681"/>
      <c r="EC20" s="727"/>
    </row>
    <row r="21" spans="2:133" ht="11.25" customHeight="1" x14ac:dyDescent="0.15">
      <c r="B21" s="677" t="s">
        <v>281</v>
      </c>
      <c r="C21" s="678"/>
      <c r="D21" s="678"/>
      <c r="E21" s="678"/>
      <c r="F21" s="678"/>
      <c r="G21" s="678"/>
      <c r="H21" s="678"/>
      <c r="I21" s="678"/>
      <c r="J21" s="678"/>
      <c r="K21" s="678"/>
      <c r="L21" s="678"/>
      <c r="M21" s="678"/>
      <c r="N21" s="678"/>
      <c r="O21" s="678"/>
      <c r="P21" s="678"/>
      <c r="Q21" s="679"/>
      <c r="R21" s="680">
        <v>3264</v>
      </c>
      <c r="S21" s="681"/>
      <c r="T21" s="681"/>
      <c r="U21" s="681"/>
      <c r="V21" s="681"/>
      <c r="W21" s="681"/>
      <c r="X21" s="681"/>
      <c r="Y21" s="682"/>
      <c r="Z21" s="713">
        <v>0</v>
      </c>
      <c r="AA21" s="713"/>
      <c r="AB21" s="713"/>
      <c r="AC21" s="713"/>
      <c r="AD21" s="714">
        <v>3264</v>
      </c>
      <c r="AE21" s="714"/>
      <c r="AF21" s="714"/>
      <c r="AG21" s="714"/>
      <c r="AH21" s="714"/>
      <c r="AI21" s="714"/>
      <c r="AJ21" s="714"/>
      <c r="AK21" s="714"/>
      <c r="AL21" s="683">
        <v>0</v>
      </c>
      <c r="AM21" s="684"/>
      <c r="AN21" s="684"/>
      <c r="AO21" s="715"/>
      <c r="AP21" s="774" t="s">
        <v>282</v>
      </c>
      <c r="AQ21" s="782"/>
      <c r="AR21" s="782"/>
      <c r="AS21" s="782"/>
      <c r="AT21" s="782"/>
      <c r="AU21" s="782"/>
      <c r="AV21" s="782"/>
      <c r="AW21" s="782"/>
      <c r="AX21" s="782"/>
      <c r="AY21" s="782"/>
      <c r="AZ21" s="782"/>
      <c r="BA21" s="782"/>
      <c r="BB21" s="782"/>
      <c r="BC21" s="782"/>
      <c r="BD21" s="782"/>
      <c r="BE21" s="782"/>
      <c r="BF21" s="776"/>
      <c r="BG21" s="680">
        <v>860</v>
      </c>
      <c r="BH21" s="681"/>
      <c r="BI21" s="681"/>
      <c r="BJ21" s="681"/>
      <c r="BK21" s="681"/>
      <c r="BL21" s="681"/>
      <c r="BM21" s="681"/>
      <c r="BN21" s="682"/>
      <c r="BO21" s="713">
        <v>0</v>
      </c>
      <c r="BP21" s="713"/>
      <c r="BQ21" s="713"/>
      <c r="BR21" s="713"/>
      <c r="BS21" s="686" t="s">
        <v>237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283</v>
      </c>
      <c r="C22" s="678"/>
      <c r="D22" s="678"/>
      <c r="E22" s="678"/>
      <c r="F22" s="678"/>
      <c r="G22" s="678"/>
      <c r="H22" s="678"/>
      <c r="I22" s="678"/>
      <c r="J22" s="678"/>
      <c r="K22" s="678"/>
      <c r="L22" s="678"/>
      <c r="M22" s="678"/>
      <c r="N22" s="678"/>
      <c r="O22" s="678"/>
      <c r="P22" s="678"/>
      <c r="Q22" s="679"/>
      <c r="R22" s="680">
        <v>6449378</v>
      </c>
      <c r="S22" s="681"/>
      <c r="T22" s="681"/>
      <c r="U22" s="681"/>
      <c r="V22" s="681"/>
      <c r="W22" s="681"/>
      <c r="X22" s="681"/>
      <c r="Y22" s="682"/>
      <c r="Z22" s="713">
        <v>12.7</v>
      </c>
      <c r="AA22" s="713"/>
      <c r="AB22" s="713"/>
      <c r="AC22" s="713"/>
      <c r="AD22" s="714">
        <v>5330153</v>
      </c>
      <c r="AE22" s="714"/>
      <c r="AF22" s="714"/>
      <c r="AG22" s="714"/>
      <c r="AH22" s="714"/>
      <c r="AI22" s="714"/>
      <c r="AJ22" s="714"/>
      <c r="AK22" s="714"/>
      <c r="AL22" s="683">
        <v>22.5</v>
      </c>
      <c r="AM22" s="684"/>
      <c r="AN22" s="684"/>
      <c r="AO22" s="715"/>
      <c r="AP22" s="774" t="s">
        <v>284</v>
      </c>
      <c r="AQ22" s="782"/>
      <c r="AR22" s="782"/>
      <c r="AS22" s="782"/>
      <c r="AT22" s="782"/>
      <c r="AU22" s="782"/>
      <c r="AV22" s="782"/>
      <c r="AW22" s="782"/>
      <c r="AX22" s="782"/>
      <c r="AY22" s="782"/>
      <c r="AZ22" s="782"/>
      <c r="BA22" s="782"/>
      <c r="BB22" s="782"/>
      <c r="BC22" s="782"/>
      <c r="BD22" s="782"/>
      <c r="BE22" s="782"/>
      <c r="BF22" s="776"/>
      <c r="BG22" s="680" t="s">
        <v>237</v>
      </c>
      <c r="BH22" s="681"/>
      <c r="BI22" s="681"/>
      <c r="BJ22" s="681"/>
      <c r="BK22" s="681"/>
      <c r="BL22" s="681"/>
      <c r="BM22" s="681"/>
      <c r="BN22" s="682"/>
      <c r="BO22" s="713" t="s">
        <v>237</v>
      </c>
      <c r="BP22" s="713"/>
      <c r="BQ22" s="713"/>
      <c r="BR22" s="713"/>
      <c r="BS22" s="686" t="s">
        <v>237</v>
      </c>
      <c r="BT22" s="681"/>
      <c r="BU22" s="681"/>
      <c r="BV22" s="681"/>
      <c r="BW22" s="681"/>
      <c r="BX22" s="681"/>
      <c r="BY22" s="681"/>
      <c r="BZ22" s="681"/>
      <c r="CA22" s="681"/>
      <c r="CB22" s="727"/>
      <c r="CD22" s="784" t="s">
        <v>285</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286</v>
      </c>
      <c r="C23" s="678"/>
      <c r="D23" s="678"/>
      <c r="E23" s="678"/>
      <c r="F23" s="678"/>
      <c r="G23" s="678"/>
      <c r="H23" s="678"/>
      <c r="I23" s="678"/>
      <c r="J23" s="678"/>
      <c r="K23" s="678"/>
      <c r="L23" s="678"/>
      <c r="M23" s="678"/>
      <c r="N23" s="678"/>
      <c r="O23" s="678"/>
      <c r="P23" s="678"/>
      <c r="Q23" s="679"/>
      <c r="R23" s="680">
        <v>5330153</v>
      </c>
      <c r="S23" s="681"/>
      <c r="T23" s="681"/>
      <c r="U23" s="681"/>
      <c r="V23" s="681"/>
      <c r="W23" s="681"/>
      <c r="X23" s="681"/>
      <c r="Y23" s="682"/>
      <c r="Z23" s="713">
        <v>10.5</v>
      </c>
      <c r="AA23" s="713"/>
      <c r="AB23" s="713"/>
      <c r="AC23" s="713"/>
      <c r="AD23" s="714">
        <v>5330153</v>
      </c>
      <c r="AE23" s="714"/>
      <c r="AF23" s="714"/>
      <c r="AG23" s="714"/>
      <c r="AH23" s="714"/>
      <c r="AI23" s="714"/>
      <c r="AJ23" s="714"/>
      <c r="AK23" s="714"/>
      <c r="AL23" s="683">
        <v>22.5</v>
      </c>
      <c r="AM23" s="684"/>
      <c r="AN23" s="684"/>
      <c r="AO23" s="715"/>
      <c r="AP23" s="774" t="s">
        <v>287</v>
      </c>
      <c r="AQ23" s="782"/>
      <c r="AR23" s="782"/>
      <c r="AS23" s="782"/>
      <c r="AT23" s="782"/>
      <c r="AU23" s="782"/>
      <c r="AV23" s="782"/>
      <c r="AW23" s="782"/>
      <c r="AX23" s="782"/>
      <c r="AY23" s="782"/>
      <c r="AZ23" s="782"/>
      <c r="BA23" s="782"/>
      <c r="BB23" s="782"/>
      <c r="BC23" s="782"/>
      <c r="BD23" s="782"/>
      <c r="BE23" s="782"/>
      <c r="BF23" s="776"/>
      <c r="BG23" s="680" t="s">
        <v>237</v>
      </c>
      <c r="BH23" s="681"/>
      <c r="BI23" s="681"/>
      <c r="BJ23" s="681"/>
      <c r="BK23" s="681"/>
      <c r="BL23" s="681"/>
      <c r="BM23" s="681"/>
      <c r="BN23" s="682"/>
      <c r="BO23" s="713" t="s">
        <v>237</v>
      </c>
      <c r="BP23" s="713"/>
      <c r="BQ23" s="713"/>
      <c r="BR23" s="713"/>
      <c r="BS23" s="686" t="s">
        <v>237</v>
      </c>
      <c r="BT23" s="681"/>
      <c r="BU23" s="681"/>
      <c r="BV23" s="681"/>
      <c r="BW23" s="681"/>
      <c r="BX23" s="681"/>
      <c r="BY23" s="681"/>
      <c r="BZ23" s="681"/>
      <c r="CA23" s="681"/>
      <c r="CB23" s="727"/>
      <c r="CD23" s="784" t="s">
        <v>225</v>
      </c>
      <c r="CE23" s="785"/>
      <c r="CF23" s="785"/>
      <c r="CG23" s="785"/>
      <c r="CH23" s="785"/>
      <c r="CI23" s="785"/>
      <c r="CJ23" s="785"/>
      <c r="CK23" s="785"/>
      <c r="CL23" s="785"/>
      <c r="CM23" s="785"/>
      <c r="CN23" s="785"/>
      <c r="CO23" s="785"/>
      <c r="CP23" s="785"/>
      <c r="CQ23" s="786"/>
      <c r="CR23" s="784" t="s">
        <v>288</v>
      </c>
      <c r="CS23" s="785"/>
      <c r="CT23" s="785"/>
      <c r="CU23" s="785"/>
      <c r="CV23" s="785"/>
      <c r="CW23" s="785"/>
      <c r="CX23" s="785"/>
      <c r="CY23" s="786"/>
      <c r="CZ23" s="784" t="s">
        <v>289</v>
      </c>
      <c r="DA23" s="785"/>
      <c r="DB23" s="785"/>
      <c r="DC23" s="786"/>
      <c r="DD23" s="784" t="s">
        <v>290</v>
      </c>
      <c r="DE23" s="785"/>
      <c r="DF23" s="785"/>
      <c r="DG23" s="785"/>
      <c r="DH23" s="785"/>
      <c r="DI23" s="785"/>
      <c r="DJ23" s="785"/>
      <c r="DK23" s="786"/>
      <c r="DL23" s="793" t="s">
        <v>291</v>
      </c>
      <c r="DM23" s="794"/>
      <c r="DN23" s="794"/>
      <c r="DO23" s="794"/>
      <c r="DP23" s="794"/>
      <c r="DQ23" s="794"/>
      <c r="DR23" s="794"/>
      <c r="DS23" s="794"/>
      <c r="DT23" s="794"/>
      <c r="DU23" s="794"/>
      <c r="DV23" s="795"/>
      <c r="DW23" s="784" t="s">
        <v>292</v>
      </c>
      <c r="DX23" s="785"/>
      <c r="DY23" s="785"/>
      <c r="DZ23" s="785"/>
      <c r="EA23" s="785"/>
      <c r="EB23" s="785"/>
      <c r="EC23" s="786"/>
    </row>
    <row r="24" spans="2:133" ht="11.25" customHeight="1" x14ac:dyDescent="0.15">
      <c r="B24" s="677" t="s">
        <v>293</v>
      </c>
      <c r="C24" s="678"/>
      <c r="D24" s="678"/>
      <c r="E24" s="678"/>
      <c r="F24" s="678"/>
      <c r="G24" s="678"/>
      <c r="H24" s="678"/>
      <c r="I24" s="678"/>
      <c r="J24" s="678"/>
      <c r="K24" s="678"/>
      <c r="L24" s="678"/>
      <c r="M24" s="678"/>
      <c r="N24" s="678"/>
      <c r="O24" s="678"/>
      <c r="P24" s="678"/>
      <c r="Q24" s="679"/>
      <c r="R24" s="680">
        <v>1119225</v>
      </c>
      <c r="S24" s="681"/>
      <c r="T24" s="681"/>
      <c r="U24" s="681"/>
      <c r="V24" s="681"/>
      <c r="W24" s="681"/>
      <c r="X24" s="681"/>
      <c r="Y24" s="682"/>
      <c r="Z24" s="713">
        <v>2.2000000000000002</v>
      </c>
      <c r="AA24" s="713"/>
      <c r="AB24" s="713"/>
      <c r="AC24" s="713"/>
      <c r="AD24" s="714" t="s">
        <v>246</v>
      </c>
      <c r="AE24" s="714"/>
      <c r="AF24" s="714"/>
      <c r="AG24" s="714"/>
      <c r="AH24" s="714"/>
      <c r="AI24" s="714"/>
      <c r="AJ24" s="714"/>
      <c r="AK24" s="714"/>
      <c r="AL24" s="683" t="s">
        <v>246</v>
      </c>
      <c r="AM24" s="684"/>
      <c r="AN24" s="684"/>
      <c r="AO24" s="715"/>
      <c r="AP24" s="774" t="s">
        <v>294</v>
      </c>
      <c r="AQ24" s="782"/>
      <c r="AR24" s="782"/>
      <c r="AS24" s="782"/>
      <c r="AT24" s="782"/>
      <c r="AU24" s="782"/>
      <c r="AV24" s="782"/>
      <c r="AW24" s="782"/>
      <c r="AX24" s="782"/>
      <c r="AY24" s="782"/>
      <c r="AZ24" s="782"/>
      <c r="BA24" s="782"/>
      <c r="BB24" s="782"/>
      <c r="BC24" s="782"/>
      <c r="BD24" s="782"/>
      <c r="BE24" s="782"/>
      <c r="BF24" s="776"/>
      <c r="BG24" s="680" t="s">
        <v>237</v>
      </c>
      <c r="BH24" s="681"/>
      <c r="BI24" s="681"/>
      <c r="BJ24" s="681"/>
      <c r="BK24" s="681"/>
      <c r="BL24" s="681"/>
      <c r="BM24" s="681"/>
      <c r="BN24" s="682"/>
      <c r="BO24" s="713" t="s">
        <v>237</v>
      </c>
      <c r="BP24" s="713"/>
      <c r="BQ24" s="713"/>
      <c r="BR24" s="713"/>
      <c r="BS24" s="686" t="s">
        <v>237</v>
      </c>
      <c r="BT24" s="681"/>
      <c r="BU24" s="681"/>
      <c r="BV24" s="681"/>
      <c r="BW24" s="681"/>
      <c r="BX24" s="681"/>
      <c r="BY24" s="681"/>
      <c r="BZ24" s="681"/>
      <c r="CA24" s="681"/>
      <c r="CB24" s="727"/>
      <c r="CD24" s="738" t="s">
        <v>295</v>
      </c>
      <c r="CE24" s="739"/>
      <c r="CF24" s="739"/>
      <c r="CG24" s="739"/>
      <c r="CH24" s="739"/>
      <c r="CI24" s="739"/>
      <c r="CJ24" s="739"/>
      <c r="CK24" s="739"/>
      <c r="CL24" s="739"/>
      <c r="CM24" s="739"/>
      <c r="CN24" s="739"/>
      <c r="CO24" s="739"/>
      <c r="CP24" s="739"/>
      <c r="CQ24" s="740"/>
      <c r="CR24" s="735">
        <v>20530341</v>
      </c>
      <c r="CS24" s="736"/>
      <c r="CT24" s="736"/>
      <c r="CU24" s="736"/>
      <c r="CV24" s="736"/>
      <c r="CW24" s="736"/>
      <c r="CX24" s="736"/>
      <c r="CY24" s="779"/>
      <c r="CZ24" s="780">
        <v>43.4</v>
      </c>
      <c r="DA24" s="751"/>
      <c r="DB24" s="751"/>
      <c r="DC24" s="783"/>
      <c r="DD24" s="778">
        <v>14390946</v>
      </c>
      <c r="DE24" s="736"/>
      <c r="DF24" s="736"/>
      <c r="DG24" s="736"/>
      <c r="DH24" s="736"/>
      <c r="DI24" s="736"/>
      <c r="DJ24" s="736"/>
      <c r="DK24" s="779"/>
      <c r="DL24" s="778">
        <v>13813769</v>
      </c>
      <c r="DM24" s="736"/>
      <c r="DN24" s="736"/>
      <c r="DO24" s="736"/>
      <c r="DP24" s="736"/>
      <c r="DQ24" s="736"/>
      <c r="DR24" s="736"/>
      <c r="DS24" s="736"/>
      <c r="DT24" s="736"/>
      <c r="DU24" s="736"/>
      <c r="DV24" s="779"/>
      <c r="DW24" s="780">
        <v>54.7</v>
      </c>
      <c r="DX24" s="751"/>
      <c r="DY24" s="751"/>
      <c r="DZ24" s="751"/>
      <c r="EA24" s="751"/>
      <c r="EB24" s="751"/>
      <c r="EC24" s="781"/>
    </row>
    <row r="25" spans="2:133" ht="11.25" customHeight="1" x14ac:dyDescent="0.15">
      <c r="B25" s="677" t="s">
        <v>296</v>
      </c>
      <c r="C25" s="678"/>
      <c r="D25" s="678"/>
      <c r="E25" s="678"/>
      <c r="F25" s="678"/>
      <c r="G25" s="678"/>
      <c r="H25" s="678"/>
      <c r="I25" s="678"/>
      <c r="J25" s="678"/>
      <c r="K25" s="678"/>
      <c r="L25" s="678"/>
      <c r="M25" s="678"/>
      <c r="N25" s="678"/>
      <c r="O25" s="678"/>
      <c r="P25" s="678"/>
      <c r="Q25" s="679"/>
      <c r="R25" s="680" t="s">
        <v>246</v>
      </c>
      <c r="S25" s="681"/>
      <c r="T25" s="681"/>
      <c r="U25" s="681"/>
      <c r="V25" s="681"/>
      <c r="W25" s="681"/>
      <c r="X25" s="681"/>
      <c r="Y25" s="682"/>
      <c r="Z25" s="713" t="s">
        <v>237</v>
      </c>
      <c r="AA25" s="713"/>
      <c r="AB25" s="713"/>
      <c r="AC25" s="713"/>
      <c r="AD25" s="714" t="s">
        <v>237</v>
      </c>
      <c r="AE25" s="714"/>
      <c r="AF25" s="714"/>
      <c r="AG25" s="714"/>
      <c r="AH25" s="714"/>
      <c r="AI25" s="714"/>
      <c r="AJ25" s="714"/>
      <c r="AK25" s="714"/>
      <c r="AL25" s="683" t="s">
        <v>246</v>
      </c>
      <c r="AM25" s="684"/>
      <c r="AN25" s="684"/>
      <c r="AO25" s="715"/>
      <c r="AP25" s="774" t="s">
        <v>297</v>
      </c>
      <c r="AQ25" s="782"/>
      <c r="AR25" s="782"/>
      <c r="AS25" s="782"/>
      <c r="AT25" s="782"/>
      <c r="AU25" s="782"/>
      <c r="AV25" s="782"/>
      <c r="AW25" s="782"/>
      <c r="AX25" s="782"/>
      <c r="AY25" s="782"/>
      <c r="AZ25" s="782"/>
      <c r="BA25" s="782"/>
      <c r="BB25" s="782"/>
      <c r="BC25" s="782"/>
      <c r="BD25" s="782"/>
      <c r="BE25" s="782"/>
      <c r="BF25" s="776"/>
      <c r="BG25" s="680" t="s">
        <v>246</v>
      </c>
      <c r="BH25" s="681"/>
      <c r="BI25" s="681"/>
      <c r="BJ25" s="681"/>
      <c r="BK25" s="681"/>
      <c r="BL25" s="681"/>
      <c r="BM25" s="681"/>
      <c r="BN25" s="682"/>
      <c r="BO25" s="713" t="s">
        <v>237</v>
      </c>
      <c r="BP25" s="713"/>
      <c r="BQ25" s="713"/>
      <c r="BR25" s="713"/>
      <c r="BS25" s="686" t="s">
        <v>246</v>
      </c>
      <c r="BT25" s="681"/>
      <c r="BU25" s="681"/>
      <c r="BV25" s="681"/>
      <c r="BW25" s="681"/>
      <c r="BX25" s="681"/>
      <c r="BY25" s="681"/>
      <c r="BZ25" s="681"/>
      <c r="CA25" s="681"/>
      <c r="CB25" s="727"/>
      <c r="CD25" s="719" t="s">
        <v>298</v>
      </c>
      <c r="CE25" s="720"/>
      <c r="CF25" s="720"/>
      <c r="CG25" s="720"/>
      <c r="CH25" s="720"/>
      <c r="CI25" s="720"/>
      <c r="CJ25" s="720"/>
      <c r="CK25" s="720"/>
      <c r="CL25" s="720"/>
      <c r="CM25" s="720"/>
      <c r="CN25" s="720"/>
      <c r="CO25" s="720"/>
      <c r="CP25" s="720"/>
      <c r="CQ25" s="721"/>
      <c r="CR25" s="680">
        <v>7334009</v>
      </c>
      <c r="CS25" s="699"/>
      <c r="CT25" s="699"/>
      <c r="CU25" s="699"/>
      <c r="CV25" s="699"/>
      <c r="CW25" s="699"/>
      <c r="CX25" s="699"/>
      <c r="CY25" s="700"/>
      <c r="CZ25" s="683">
        <v>15.5</v>
      </c>
      <c r="DA25" s="701"/>
      <c r="DB25" s="701"/>
      <c r="DC25" s="702"/>
      <c r="DD25" s="686">
        <v>6573164</v>
      </c>
      <c r="DE25" s="699"/>
      <c r="DF25" s="699"/>
      <c r="DG25" s="699"/>
      <c r="DH25" s="699"/>
      <c r="DI25" s="699"/>
      <c r="DJ25" s="699"/>
      <c r="DK25" s="700"/>
      <c r="DL25" s="686">
        <v>6534195</v>
      </c>
      <c r="DM25" s="699"/>
      <c r="DN25" s="699"/>
      <c r="DO25" s="699"/>
      <c r="DP25" s="699"/>
      <c r="DQ25" s="699"/>
      <c r="DR25" s="699"/>
      <c r="DS25" s="699"/>
      <c r="DT25" s="699"/>
      <c r="DU25" s="699"/>
      <c r="DV25" s="700"/>
      <c r="DW25" s="683">
        <v>25.9</v>
      </c>
      <c r="DX25" s="701"/>
      <c r="DY25" s="701"/>
      <c r="DZ25" s="701"/>
      <c r="EA25" s="701"/>
      <c r="EB25" s="701"/>
      <c r="EC25" s="722"/>
    </row>
    <row r="26" spans="2:133" ht="11.25" customHeight="1" x14ac:dyDescent="0.15">
      <c r="B26" s="677" t="s">
        <v>299</v>
      </c>
      <c r="C26" s="678"/>
      <c r="D26" s="678"/>
      <c r="E26" s="678"/>
      <c r="F26" s="678"/>
      <c r="G26" s="678"/>
      <c r="H26" s="678"/>
      <c r="I26" s="678"/>
      <c r="J26" s="678"/>
      <c r="K26" s="678"/>
      <c r="L26" s="678"/>
      <c r="M26" s="678"/>
      <c r="N26" s="678"/>
      <c r="O26" s="678"/>
      <c r="P26" s="678"/>
      <c r="Q26" s="679"/>
      <c r="R26" s="680">
        <v>24752400</v>
      </c>
      <c r="S26" s="681"/>
      <c r="T26" s="681"/>
      <c r="U26" s="681"/>
      <c r="V26" s="681"/>
      <c r="W26" s="681"/>
      <c r="X26" s="681"/>
      <c r="Y26" s="682"/>
      <c r="Z26" s="713">
        <v>48.7</v>
      </c>
      <c r="AA26" s="713"/>
      <c r="AB26" s="713"/>
      <c r="AC26" s="713"/>
      <c r="AD26" s="714">
        <v>23633175</v>
      </c>
      <c r="AE26" s="714"/>
      <c r="AF26" s="714"/>
      <c r="AG26" s="714"/>
      <c r="AH26" s="714"/>
      <c r="AI26" s="714"/>
      <c r="AJ26" s="714"/>
      <c r="AK26" s="714"/>
      <c r="AL26" s="683">
        <v>99.7</v>
      </c>
      <c r="AM26" s="684"/>
      <c r="AN26" s="684"/>
      <c r="AO26" s="715"/>
      <c r="AP26" s="774" t="s">
        <v>300</v>
      </c>
      <c r="AQ26" s="775"/>
      <c r="AR26" s="775"/>
      <c r="AS26" s="775"/>
      <c r="AT26" s="775"/>
      <c r="AU26" s="775"/>
      <c r="AV26" s="775"/>
      <c r="AW26" s="775"/>
      <c r="AX26" s="775"/>
      <c r="AY26" s="775"/>
      <c r="AZ26" s="775"/>
      <c r="BA26" s="775"/>
      <c r="BB26" s="775"/>
      <c r="BC26" s="775"/>
      <c r="BD26" s="775"/>
      <c r="BE26" s="775"/>
      <c r="BF26" s="776"/>
      <c r="BG26" s="680" t="s">
        <v>246</v>
      </c>
      <c r="BH26" s="681"/>
      <c r="BI26" s="681"/>
      <c r="BJ26" s="681"/>
      <c r="BK26" s="681"/>
      <c r="BL26" s="681"/>
      <c r="BM26" s="681"/>
      <c r="BN26" s="682"/>
      <c r="BO26" s="713" t="s">
        <v>246</v>
      </c>
      <c r="BP26" s="713"/>
      <c r="BQ26" s="713"/>
      <c r="BR26" s="713"/>
      <c r="BS26" s="686" t="s">
        <v>246</v>
      </c>
      <c r="BT26" s="681"/>
      <c r="BU26" s="681"/>
      <c r="BV26" s="681"/>
      <c r="BW26" s="681"/>
      <c r="BX26" s="681"/>
      <c r="BY26" s="681"/>
      <c r="BZ26" s="681"/>
      <c r="CA26" s="681"/>
      <c r="CB26" s="727"/>
      <c r="CD26" s="719" t="s">
        <v>301</v>
      </c>
      <c r="CE26" s="720"/>
      <c r="CF26" s="720"/>
      <c r="CG26" s="720"/>
      <c r="CH26" s="720"/>
      <c r="CI26" s="720"/>
      <c r="CJ26" s="720"/>
      <c r="CK26" s="720"/>
      <c r="CL26" s="720"/>
      <c r="CM26" s="720"/>
      <c r="CN26" s="720"/>
      <c r="CO26" s="720"/>
      <c r="CP26" s="720"/>
      <c r="CQ26" s="721"/>
      <c r="CR26" s="680">
        <v>4724441</v>
      </c>
      <c r="CS26" s="681"/>
      <c r="CT26" s="681"/>
      <c r="CU26" s="681"/>
      <c r="CV26" s="681"/>
      <c r="CW26" s="681"/>
      <c r="CX26" s="681"/>
      <c r="CY26" s="682"/>
      <c r="CZ26" s="683">
        <v>10</v>
      </c>
      <c r="DA26" s="701"/>
      <c r="DB26" s="701"/>
      <c r="DC26" s="702"/>
      <c r="DD26" s="686">
        <v>4179074</v>
      </c>
      <c r="DE26" s="681"/>
      <c r="DF26" s="681"/>
      <c r="DG26" s="681"/>
      <c r="DH26" s="681"/>
      <c r="DI26" s="681"/>
      <c r="DJ26" s="681"/>
      <c r="DK26" s="682"/>
      <c r="DL26" s="686" t="s">
        <v>246</v>
      </c>
      <c r="DM26" s="681"/>
      <c r="DN26" s="681"/>
      <c r="DO26" s="681"/>
      <c r="DP26" s="681"/>
      <c r="DQ26" s="681"/>
      <c r="DR26" s="681"/>
      <c r="DS26" s="681"/>
      <c r="DT26" s="681"/>
      <c r="DU26" s="681"/>
      <c r="DV26" s="682"/>
      <c r="DW26" s="683" t="s">
        <v>237</v>
      </c>
      <c r="DX26" s="701"/>
      <c r="DY26" s="701"/>
      <c r="DZ26" s="701"/>
      <c r="EA26" s="701"/>
      <c r="EB26" s="701"/>
      <c r="EC26" s="722"/>
    </row>
    <row r="27" spans="2:133" ht="11.25" customHeight="1" x14ac:dyDescent="0.15">
      <c r="B27" s="677" t="s">
        <v>302</v>
      </c>
      <c r="C27" s="678"/>
      <c r="D27" s="678"/>
      <c r="E27" s="678"/>
      <c r="F27" s="678"/>
      <c r="G27" s="678"/>
      <c r="H27" s="678"/>
      <c r="I27" s="678"/>
      <c r="J27" s="678"/>
      <c r="K27" s="678"/>
      <c r="L27" s="678"/>
      <c r="M27" s="678"/>
      <c r="N27" s="678"/>
      <c r="O27" s="678"/>
      <c r="P27" s="678"/>
      <c r="Q27" s="679"/>
      <c r="R27" s="680">
        <v>9316</v>
      </c>
      <c r="S27" s="681"/>
      <c r="T27" s="681"/>
      <c r="U27" s="681"/>
      <c r="V27" s="681"/>
      <c r="W27" s="681"/>
      <c r="X27" s="681"/>
      <c r="Y27" s="682"/>
      <c r="Z27" s="713">
        <v>0</v>
      </c>
      <c r="AA27" s="713"/>
      <c r="AB27" s="713"/>
      <c r="AC27" s="713"/>
      <c r="AD27" s="714">
        <v>9316</v>
      </c>
      <c r="AE27" s="714"/>
      <c r="AF27" s="714"/>
      <c r="AG27" s="714"/>
      <c r="AH27" s="714"/>
      <c r="AI27" s="714"/>
      <c r="AJ27" s="714"/>
      <c r="AK27" s="714"/>
      <c r="AL27" s="683">
        <v>0</v>
      </c>
      <c r="AM27" s="684"/>
      <c r="AN27" s="684"/>
      <c r="AO27" s="715"/>
      <c r="AP27" s="677" t="s">
        <v>303</v>
      </c>
      <c r="AQ27" s="678"/>
      <c r="AR27" s="678"/>
      <c r="AS27" s="678"/>
      <c r="AT27" s="678"/>
      <c r="AU27" s="678"/>
      <c r="AV27" s="678"/>
      <c r="AW27" s="678"/>
      <c r="AX27" s="678"/>
      <c r="AY27" s="678"/>
      <c r="AZ27" s="678"/>
      <c r="BA27" s="678"/>
      <c r="BB27" s="678"/>
      <c r="BC27" s="678"/>
      <c r="BD27" s="678"/>
      <c r="BE27" s="678"/>
      <c r="BF27" s="679"/>
      <c r="BG27" s="680">
        <v>15588267</v>
      </c>
      <c r="BH27" s="681"/>
      <c r="BI27" s="681"/>
      <c r="BJ27" s="681"/>
      <c r="BK27" s="681"/>
      <c r="BL27" s="681"/>
      <c r="BM27" s="681"/>
      <c r="BN27" s="682"/>
      <c r="BO27" s="713">
        <v>100</v>
      </c>
      <c r="BP27" s="713"/>
      <c r="BQ27" s="713"/>
      <c r="BR27" s="713"/>
      <c r="BS27" s="686">
        <v>304806</v>
      </c>
      <c r="BT27" s="681"/>
      <c r="BU27" s="681"/>
      <c r="BV27" s="681"/>
      <c r="BW27" s="681"/>
      <c r="BX27" s="681"/>
      <c r="BY27" s="681"/>
      <c r="BZ27" s="681"/>
      <c r="CA27" s="681"/>
      <c r="CB27" s="727"/>
      <c r="CD27" s="719" t="s">
        <v>304</v>
      </c>
      <c r="CE27" s="720"/>
      <c r="CF27" s="720"/>
      <c r="CG27" s="720"/>
      <c r="CH27" s="720"/>
      <c r="CI27" s="720"/>
      <c r="CJ27" s="720"/>
      <c r="CK27" s="720"/>
      <c r="CL27" s="720"/>
      <c r="CM27" s="720"/>
      <c r="CN27" s="720"/>
      <c r="CO27" s="720"/>
      <c r="CP27" s="720"/>
      <c r="CQ27" s="721"/>
      <c r="CR27" s="680">
        <v>7597384</v>
      </c>
      <c r="CS27" s="699"/>
      <c r="CT27" s="699"/>
      <c r="CU27" s="699"/>
      <c r="CV27" s="699"/>
      <c r="CW27" s="699"/>
      <c r="CX27" s="699"/>
      <c r="CY27" s="700"/>
      <c r="CZ27" s="683">
        <v>16.100000000000001</v>
      </c>
      <c r="DA27" s="701"/>
      <c r="DB27" s="701"/>
      <c r="DC27" s="702"/>
      <c r="DD27" s="686">
        <v>2281546</v>
      </c>
      <c r="DE27" s="699"/>
      <c r="DF27" s="699"/>
      <c r="DG27" s="699"/>
      <c r="DH27" s="699"/>
      <c r="DI27" s="699"/>
      <c r="DJ27" s="699"/>
      <c r="DK27" s="700"/>
      <c r="DL27" s="686">
        <v>2265838</v>
      </c>
      <c r="DM27" s="699"/>
      <c r="DN27" s="699"/>
      <c r="DO27" s="699"/>
      <c r="DP27" s="699"/>
      <c r="DQ27" s="699"/>
      <c r="DR27" s="699"/>
      <c r="DS27" s="699"/>
      <c r="DT27" s="699"/>
      <c r="DU27" s="699"/>
      <c r="DV27" s="700"/>
      <c r="DW27" s="683">
        <v>9</v>
      </c>
      <c r="DX27" s="701"/>
      <c r="DY27" s="701"/>
      <c r="DZ27" s="701"/>
      <c r="EA27" s="701"/>
      <c r="EB27" s="701"/>
      <c r="EC27" s="722"/>
    </row>
    <row r="28" spans="2:133" ht="11.25" customHeight="1" x14ac:dyDescent="0.15">
      <c r="B28" s="677" t="s">
        <v>305</v>
      </c>
      <c r="C28" s="678"/>
      <c r="D28" s="678"/>
      <c r="E28" s="678"/>
      <c r="F28" s="678"/>
      <c r="G28" s="678"/>
      <c r="H28" s="678"/>
      <c r="I28" s="678"/>
      <c r="J28" s="678"/>
      <c r="K28" s="678"/>
      <c r="L28" s="678"/>
      <c r="M28" s="678"/>
      <c r="N28" s="678"/>
      <c r="O28" s="678"/>
      <c r="P28" s="678"/>
      <c r="Q28" s="679"/>
      <c r="R28" s="680">
        <v>598192</v>
      </c>
      <c r="S28" s="681"/>
      <c r="T28" s="681"/>
      <c r="U28" s="681"/>
      <c r="V28" s="681"/>
      <c r="W28" s="681"/>
      <c r="X28" s="681"/>
      <c r="Y28" s="682"/>
      <c r="Z28" s="713">
        <v>1.2</v>
      </c>
      <c r="AA28" s="713"/>
      <c r="AB28" s="713"/>
      <c r="AC28" s="713"/>
      <c r="AD28" s="714" t="s">
        <v>237</v>
      </c>
      <c r="AE28" s="714"/>
      <c r="AF28" s="714"/>
      <c r="AG28" s="714"/>
      <c r="AH28" s="714"/>
      <c r="AI28" s="714"/>
      <c r="AJ28" s="714"/>
      <c r="AK28" s="714"/>
      <c r="AL28" s="683" t="s">
        <v>237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306</v>
      </c>
      <c r="CE28" s="720"/>
      <c r="CF28" s="720"/>
      <c r="CG28" s="720"/>
      <c r="CH28" s="720"/>
      <c r="CI28" s="720"/>
      <c r="CJ28" s="720"/>
      <c r="CK28" s="720"/>
      <c r="CL28" s="720"/>
      <c r="CM28" s="720"/>
      <c r="CN28" s="720"/>
      <c r="CO28" s="720"/>
      <c r="CP28" s="720"/>
      <c r="CQ28" s="721"/>
      <c r="CR28" s="680">
        <v>5598948</v>
      </c>
      <c r="CS28" s="681"/>
      <c r="CT28" s="681"/>
      <c r="CU28" s="681"/>
      <c r="CV28" s="681"/>
      <c r="CW28" s="681"/>
      <c r="CX28" s="681"/>
      <c r="CY28" s="682"/>
      <c r="CZ28" s="683">
        <v>11.8</v>
      </c>
      <c r="DA28" s="701"/>
      <c r="DB28" s="701"/>
      <c r="DC28" s="702"/>
      <c r="DD28" s="686">
        <v>5536236</v>
      </c>
      <c r="DE28" s="681"/>
      <c r="DF28" s="681"/>
      <c r="DG28" s="681"/>
      <c r="DH28" s="681"/>
      <c r="DI28" s="681"/>
      <c r="DJ28" s="681"/>
      <c r="DK28" s="682"/>
      <c r="DL28" s="686">
        <v>5013736</v>
      </c>
      <c r="DM28" s="681"/>
      <c r="DN28" s="681"/>
      <c r="DO28" s="681"/>
      <c r="DP28" s="681"/>
      <c r="DQ28" s="681"/>
      <c r="DR28" s="681"/>
      <c r="DS28" s="681"/>
      <c r="DT28" s="681"/>
      <c r="DU28" s="681"/>
      <c r="DV28" s="682"/>
      <c r="DW28" s="683">
        <v>19.8</v>
      </c>
      <c r="DX28" s="701"/>
      <c r="DY28" s="701"/>
      <c r="DZ28" s="701"/>
      <c r="EA28" s="701"/>
      <c r="EB28" s="701"/>
      <c r="EC28" s="722"/>
    </row>
    <row r="29" spans="2:133" ht="11.25" customHeight="1" x14ac:dyDescent="0.15">
      <c r="B29" s="677" t="s">
        <v>307</v>
      </c>
      <c r="C29" s="678"/>
      <c r="D29" s="678"/>
      <c r="E29" s="678"/>
      <c r="F29" s="678"/>
      <c r="G29" s="678"/>
      <c r="H29" s="678"/>
      <c r="I29" s="678"/>
      <c r="J29" s="678"/>
      <c r="K29" s="678"/>
      <c r="L29" s="678"/>
      <c r="M29" s="678"/>
      <c r="N29" s="678"/>
      <c r="O29" s="678"/>
      <c r="P29" s="678"/>
      <c r="Q29" s="679"/>
      <c r="R29" s="680">
        <v>441411</v>
      </c>
      <c r="S29" s="681"/>
      <c r="T29" s="681"/>
      <c r="U29" s="681"/>
      <c r="V29" s="681"/>
      <c r="W29" s="681"/>
      <c r="X29" s="681"/>
      <c r="Y29" s="682"/>
      <c r="Z29" s="713">
        <v>0.9</v>
      </c>
      <c r="AA29" s="713"/>
      <c r="AB29" s="713"/>
      <c r="AC29" s="713"/>
      <c r="AD29" s="714">
        <v>31642</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308</v>
      </c>
      <c r="CE29" s="766"/>
      <c r="CF29" s="719" t="s">
        <v>309</v>
      </c>
      <c r="CG29" s="720"/>
      <c r="CH29" s="720"/>
      <c r="CI29" s="720"/>
      <c r="CJ29" s="720"/>
      <c r="CK29" s="720"/>
      <c r="CL29" s="720"/>
      <c r="CM29" s="720"/>
      <c r="CN29" s="720"/>
      <c r="CO29" s="720"/>
      <c r="CP29" s="720"/>
      <c r="CQ29" s="721"/>
      <c r="CR29" s="680">
        <v>5598929</v>
      </c>
      <c r="CS29" s="699"/>
      <c r="CT29" s="699"/>
      <c r="CU29" s="699"/>
      <c r="CV29" s="699"/>
      <c r="CW29" s="699"/>
      <c r="CX29" s="699"/>
      <c r="CY29" s="700"/>
      <c r="CZ29" s="683">
        <v>11.8</v>
      </c>
      <c r="DA29" s="701"/>
      <c r="DB29" s="701"/>
      <c r="DC29" s="702"/>
      <c r="DD29" s="686">
        <v>5536217</v>
      </c>
      <c r="DE29" s="699"/>
      <c r="DF29" s="699"/>
      <c r="DG29" s="699"/>
      <c r="DH29" s="699"/>
      <c r="DI29" s="699"/>
      <c r="DJ29" s="699"/>
      <c r="DK29" s="700"/>
      <c r="DL29" s="686">
        <v>5013717</v>
      </c>
      <c r="DM29" s="699"/>
      <c r="DN29" s="699"/>
      <c r="DO29" s="699"/>
      <c r="DP29" s="699"/>
      <c r="DQ29" s="699"/>
      <c r="DR29" s="699"/>
      <c r="DS29" s="699"/>
      <c r="DT29" s="699"/>
      <c r="DU29" s="699"/>
      <c r="DV29" s="700"/>
      <c r="DW29" s="683">
        <v>19.8</v>
      </c>
      <c r="DX29" s="701"/>
      <c r="DY29" s="701"/>
      <c r="DZ29" s="701"/>
      <c r="EA29" s="701"/>
      <c r="EB29" s="701"/>
      <c r="EC29" s="722"/>
    </row>
    <row r="30" spans="2:133" ht="11.25" customHeight="1" x14ac:dyDescent="0.15">
      <c r="B30" s="677" t="s">
        <v>310</v>
      </c>
      <c r="C30" s="678"/>
      <c r="D30" s="678"/>
      <c r="E30" s="678"/>
      <c r="F30" s="678"/>
      <c r="G30" s="678"/>
      <c r="H30" s="678"/>
      <c r="I30" s="678"/>
      <c r="J30" s="678"/>
      <c r="K30" s="678"/>
      <c r="L30" s="678"/>
      <c r="M30" s="678"/>
      <c r="N30" s="678"/>
      <c r="O30" s="678"/>
      <c r="P30" s="678"/>
      <c r="Q30" s="679"/>
      <c r="R30" s="680">
        <v>136402</v>
      </c>
      <c r="S30" s="681"/>
      <c r="T30" s="681"/>
      <c r="U30" s="681"/>
      <c r="V30" s="681"/>
      <c r="W30" s="681"/>
      <c r="X30" s="681"/>
      <c r="Y30" s="682"/>
      <c r="Z30" s="713">
        <v>0.3</v>
      </c>
      <c r="AA30" s="713"/>
      <c r="AB30" s="713"/>
      <c r="AC30" s="713"/>
      <c r="AD30" s="714" t="s">
        <v>246</v>
      </c>
      <c r="AE30" s="714"/>
      <c r="AF30" s="714"/>
      <c r="AG30" s="714"/>
      <c r="AH30" s="714"/>
      <c r="AI30" s="714"/>
      <c r="AJ30" s="714"/>
      <c r="AK30" s="714"/>
      <c r="AL30" s="683" t="s">
        <v>237</v>
      </c>
      <c r="AM30" s="684"/>
      <c r="AN30" s="684"/>
      <c r="AO30" s="715"/>
      <c r="AP30" s="741" t="s">
        <v>225</v>
      </c>
      <c r="AQ30" s="742"/>
      <c r="AR30" s="742"/>
      <c r="AS30" s="742"/>
      <c r="AT30" s="742"/>
      <c r="AU30" s="742"/>
      <c r="AV30" s="742"/>
      <c r="AW30" s="742"/>
      <c r="AX30" s="742"/>
      <c r="AY30" s="742"/>
      <c r="AZ30" s="742"/>
      <c r="BA30" s="742"/>
      <c r="BB30" s="742"/>
      <c r="BC30" s="742"/>
      <c r="BD30" s="742"/>
      <c r="BE30" s="742"/>
      <c r="BF30" s="743"/>
      <c r="BG30" s="741" t="s">
        <v>311</v>
      </c>
      <c r="BH30" s="754"/>
      <c r="BI30" s="754"/>
      <c r="BJ30" s="754"/>
      <c r="BK30" s="754"/>
      <c r="BL30" s="754"/>
      <c r="BM30" s="754"/>
      <c r="BN30" s="754"/>
      <c r="BO30" s="754"/>
      <c r="BP30" s="754"/>
      <c r="BQ30" s="755"/>
      <c r="BR30" s="741" t="s">
        <v>312</v>
      </c>
      <c r="BS30" s="754"/>
      <c r="BT30" s="754"/>
      <c r="BU30" s="754"/>
      <c r="BV30" s="754"/>
      <c r="BW30" s="754"/>
      <c r="BX30" s="754"/>
      <c r="BY30" s="754"/>
      <c r="BZ30" s="754"/>
      <c r="CA30" s="754"/>
      <c r="CB30" s="755"/>
      <c r="CD30" s="767"/>
      <c r="CE30" s="768"/>
      <c r="CF30" s="719" t="s">
        <v>313</v>
      </c>
      <c r="CG30" s="720"/>
      <c r="CH30" s="720"/>
      <c r="CI30" s="720"/>
      <c r="CJ30" s="720"/>
      <c r="CK30" s="720"/>
      <c r="CL30" s="720"/>
      <c r="CM30" s="720"/>
      <c r="CN30" s="720"/>
      <c r="CO30" s="720"/>
      <c r="CP30" s="720"/>
      <c r="CQ30" s="721"/>
      <c r="CR30" s="680">
        <v>5261065</v>
      </c>
      <c r="CS30" s="681"/>
      <c r="CT30" s="681"/>
      <c r="CU30" s="681"/>
      <c r="CV30" s="681"/>
      <c r="CW30" s="681"/>
      <c r="CX30" s="681"/>
      <c r="CY30" s="682"/>
      <c r="CZ30" s="683">
        <v>11.1</v>
      </c>
      <c r="DA30" s="701"/>
      <c r="DB30" s="701"/>
      <c r="DC30" s="702"/>
      <c r="DD30" s="686">
        <v>5203137</v>
      </c>
      <c r="DE30" s="681"/>
      <c r="DF30" s="681"/>
      <c r="DG30" s="681"/>
      <c r="DH30" s="681"/>
      <c r="DI30" s="681"/>
      <c r="DJ30" s="681"/>
      <c r="DK30" s="682"/>
      <c r="DL30" s="686">
        <v>4680637</v>
      </c>
      <c r="DM30" s="681"/>
      <c r="DN30" s="681"/>
      <c r="DO30" s="681"/>
      <c r="DP30" s="681"/>
      <c r="DQ30" s="681"/>
      <c r="DR30" s="681"/>
      <c r="DS30" s="681"/>
      <c r="DT30" s="681"/>
      <c r="DU30" s="681"/>
      <c r="DV30" s="682"/>
      <c r="DW30" s="683">
        <v>18.5</v>
      </c>
      <c r="DX30" s="701"/>
      <c r="DY30" s="701"/>
      <c r="DZ30" s="701"/>
      <c r="EA30" s="701"/>
      <c r="EB30" s="701"/>
      <c r="EC30" s="722"/>
    </row>
    <row r="31" spans="2:133" ht="11.25" customHeight="1" x14ac:dyDescent="0.15">
      <c r="B31" s="677" t="s">
        <v>314</v>
      </c>
      <c r="C31" s="678"/>
      <c r="D31" s="678"/>
      <c r="E31" s="678"/>
      <c r="F31" s="678"/>
      <c r="G31" s="678"/>
      <c r="H31" s="678"/>
      <c r="I31" s="678"/>
      <c r="J31" s="678"/>
      <c r="K31" s="678"/>
      <c r="L31" s="678"/>
      <c r="M31" s="678"/>
      <c r="N31" s="678"/>
      <c r="O31" s="678"/>
      <c r="P31" s="678"/>
      <c r="Q31" s="679"/>
      <c r="R31" s="680">
        <v>14974870</v>
      </c>
      <c r="S31" s="681"/>
      <c r="T31" s="681"/>
      <c r="U31" s="681"/>
      <c r="V31" s="681"/>
      <c r="W31" s="681"/>
      <c r="X31" s="681"/>
      <c r="Y31" s="682"/>
      <c r="Z31" s="713">
        <v>29.5</v>
      </c>
      <c r="AA31" s="713"/>
      <c r="AB31" s="713"/>
      <c r="AC31" s="713"/>
      <c r="AD31" s="714" t="s">
        <v>237</v>
      </c>
      <c r="AE31" s="714"/>
      <c r="AF31" s="714"/>
      <c r="AG31" s="714"/>
      <c r="AH31" s="714"/>
      <c r="AI31" s="714"/>
      <c r="AJ31" s="714"/>
      <c r="AK31" s="714"/>
      <c r="AL31" s="683" t="s">
        <v>237</v>
      </c>
      <c r="AM31" s="684"/>
      <c r="AN31" s="684"/>
      <c r="AO31" s="715"/>
      <c r="AP31" s="756" t="s">
        <v>315</v>
      </c>
      <c r="AQ31" s="757"/>
      <c r="AR31" s="757"/>
      <c r="AS31" s="757"/>
      <c r="AT31" s="762" t="s">
        <v>316</v>
      </c>
      <c r="AU31" s="231"/>
      <c r="AV31" s="231"/>
      <c r="AW31" s="231"/>
      <c r="AX31" s="746" t="s">
        <v>189</v>
      </c>
      <c r="AY31" s="747"/>
      <c r="AZ31" s="747"/>
      <c r="BA31" s="747"/>
      <c r="BB31" s="747"/>
      <c r="BC31" s="747"/>
      <c r="BD31" s="747"/>
      <c r="BE31" s="747"/>
      <c r="BF31" s="748"/>
      <c r="BG31" s="749">
        <v>99.1</v>
      </c>
      <c r="BH31" s="750"/>
      <c r="BI31" s="750"/>
      <c r="BJ31" s="750"/>
      <c r="BK31" s="750"/>
      <c r="BL31" s="750"/>
      <c r="BM31" s="751">
        <v>97.5</v>
      </c>
      <c r="BN31" s="750"/>
      <c r="BO31" s="750"/>
      <c r="BP31" s="750"/>
      <c r="BQ31" s="752"/>
      <c r="BR31" s="749">
        <v>99.1</v>
      </c>
      <c r="BS31" s="750"/>
      <c r="BT31" s="750"/>
      <c r="BU31" s="750"/>
      <c r="BV31" s="750"/>
      <c r="BW31" s="750"/>
      <c r="BX31" s="751">
        <v>97.2</v>
      </c>
      <c r="BY31" s="750"/>
      <c r="BZ31" s="750"/>
      <c r="CA31" s="750"/>
      <c r="CB31" s="752"/>
      <c r="CD31" s="767"/>
      <c r="CE31" s="768"/>
      <c r="CF31" s="719" t="s">
        <v>317</v>
      </c>
      <c r="CG31" s="720"/>
      <c r="CH31" s="720"/>
      <c r="CI31" s="720"/>
      <c r="CJ31" s="720"/>
      <c r="CK31" s="720"/>
      <c r="CL31" s="720"/>
      <c r="CM31" s="720"/>
      <c r="CN31" s="720"/>
      <c r="CO31" s="720"/>
      <c r="CP31" s="720"/>
      <c r="CQ31" s="721"/>
      <c r="CR31" s="680">
        <v>337864</v>
      </c>
      <c r="CS31" s="699"/>
      <c r="CT31" s="699"/>
      <c r="CU31" s="699"/>
      <c r="CV31" s="699"/>
      <c r="CW31" s="699"/>
      <c r="CX31" s="699"/>
      <c r="CY31" s="700"/>
      <c r="CZ31" s="683">
        <v>0.7</v>
      </c>
      <c r="DA31" s="701"/>
      <c r="DB31" s="701"/>
      <c r="DC31" s="702"/>
      <c r="DD31" s="686">
        <v>333080</v>
      </c>
      <c r="DE31" s="699"/>
      <c r="DF31" s="699"/>
      <c r="DG31" s="699"/>
      <c r="DH31" s="699"/>
      <c r="DI31" s="699"/>
      <c r="DJ31" s="699"/>
      <c r="DK31" s="700"/>
      <c r="DL31" s="686">
        <v>333080</v>
      </c>
      <c r="DM31" s="699"/>
      <c r="DN31" s="699"/>
      <c r="DO31" s="699"/>
      <c r="DP31" s="699"/>
      <c r="DQ31" s="699"/>
      <c r="DR31" s="699"/>
      <c r="DS31" s="699"/>
      <c r="DT31" s="699"/>
      <c r="DU31" s="699"/>
      <c r="DV31" s="700"/>
      <c r="DW31" s="683">
        <v>1.3</v>
      </c>
      <c r="DX31" s="701"/>
      <c r="DY31" s="701"/>
      <c r="DZ31" s="701"/>
      <c r="EA31" s="701"/>
      <c r="EB31" s="701"/>
      <c r="EC31" s="722"/>
    </row>
    <row r="32" spans="2:133" ht="11.25" customHeight="1" x14ac:dyDescent="0.15">
      <c r="B32" s="771" t="s">
        <v>318</v>
      </c>
      <c r="C32" s="772"/>
      <c r="D32" s="772"/>
      <c r="E32" s="772"/>
      <c r="F32" s="772"/>
      <c r="G32" s="772"/>
      <c r="H32" s="772"/>
      <c r="I32" s="772"/>
      <c r="J32" s="772"/>
      <c r="K32" s="772"/>
      <c r="L32" s="772"/>
      <c r="M32" s="772"/>
      <c r="N32" s="772"/>
      <c r="O32" s="772"/>
      <c r="P32" s="772"/>
      <c r="Q32" s="773"/>
      <c r="R32" s="680" t="s">
        <v>237</v>
      </c>
      <c r="S32" s="681"/>
      <c r="T32" s="681"/>
      <c r="U32" s="681"/>
      <c r="V32" s="681"/>
      <c r="W32" s="681"/>
      <c r="X32" s="681"/>
      <c r="Y32" s="682"/>
      <c r="Z32" s="713" t="s">
        <v>246</v>
      </c>
      <c r="AA32" s="713"/>
      <c r="AB32" s="713"/>
      <c r="AC32" s="713"/>
      <c r="AD32" s="714" t="s">
        <v>237</v>
      </c>
      <c r="AE32" s="714"/>
      <c r="AF32" s="714"/>
      <c r="AG32" s="714"/>
      <c r="AH32" s="714"/>
      <c r="AI32" s="714"/>
      <c r="AJ32" s="714"/>
      <c r="AK32" s="714"/>
      <c r="AL32" s="683" t="s">
        <v>237</v>
      </c>
      <c r="AM32" s="684"/>
      <c r="AN32" s="684"/>
      <c r="AO32" s="715"/>
      <c r="AP32" s="758"/>
      <c r="AQ32" s="759"/>
      <c r="AR32" s="759"/>
      <c r="AS32" s="759"/>
      <c r="AT32" s="763"/>
      <c r="AU32" s="230" t="s">
        <v>319</v>
      </c>
      <c r="AV32" s="230"/>
      <c r="AW32" s="230"/>
      <c r="AX32" s="677" t="s">
        <v>320</v>
      </c>
      <c r="AY32" s="678"/>
      <c r="AZ32" s="678"/>
      <c r="BA32" s="678"/>
      <c r="BB32" s="678"/>
      <c r="BC32" s="678"/>
      <c r="BD32" s="678"/>
      <c r="BE32" s="678"/>
      <c r="BF32" s="679"/>
      <c r="BG32" s="753">
        <v>99.4</v>
      </c>
      <c r="BH32" s="699"/>
      <c r="BI32" s="699"/>
      <c r="BJ32" s="699"/>
      <c r="BK32" s="699"/>
      <c r="BL32" s="699"/>
      <c r="BM32" s="684">
        <v>98.2</v>
      </c>
      <c r="BN32" s="745"/>
      <c r="BO32" s="745"/>
      <c r="BP32" s="745"/>
      <c r="BQ32" s="726"/>
      <c r="BR32" s="753">
        <v>99.3</v>
      </c>
      <c r="BS32" s="699"/>
      <c r="BT32" s="699"/>
      <c r="BU32" s="699"/>
      <c r="BV32" s="699"/>
      <c r="BW32" s="699"/>
      <c r="BX32" s="684">
        <v>97.8</v>
      </c>
      <c r="BY32" s="745"/>
      <c r="BZ32" s="745"/>
      <c r="CA32" s="745"/>
      <c r="CB32" s="726"/>
      <c r="CD32" s="769"/>
      <c r="CE32" s="770"/>
      <c r="CF32" s="719" t="s">
        <v>321</v>
      </c>
      <c r="CG32" s="720"/>
      <c r="CH32" s="720"/>
      <c r="CI32" s="720"/>
      <c r="CJ32" s="720"/>
      <c r="CK32" s="720"/>
      <c r="CL32" s="720"/>
      <c r="CM32" s="720"/>
      <c r="CN32" s="720"/>
      <c r="CO32" s="720"/>
      <c r="CP32" s="720"/>
      <c r="CQ32" s="721"/>
      <c r="CR32" s="680">
        <v>19</v>
      </c>
      <c r="CS32" s="681"/>
      <c r="CT32" s="681"/>
      <c r="CU32" s="681"/>
      <c r="CV32" s="681"/>
      <c r="CW32" s="681"/>
      <c r="CX32" s="681"/>
      <c r="CY32" s="682"/>
      <c r="CZ32" s="683">
        <v>0</v>
      </c>
      <c r="DA32" s="701"/>
      <c r="DB32" s="701"/>
      <c r="DC32" s="702"/>
      <c r="DD32" s="686">
        <v>19</v>
      </c>
      <c r="DE32" s="681"/>
      <c r="DF32" s="681"/>
      <c r="DG32" s="681"/>
      <c r="DH32" s="681"/>
      <c r="DI32" s="681"/>
      <c r="DJ32" s="681"/>
      <c r="DK32" s="682"/>
      <c r="DL32" s="686">
        <v>19</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322</v>
      </c>
      <c r="C33" s="678"/>
      <c r="D33" s="678"/>
      <c r="E33" s="678"/>
      <c r="F33" s="678"/>
      <c r="G33" s="678"/>
      <c r="H33" s="678"/>
      <c r="I33" s="678"/>
      <c r="J33" s="678"/>
      <c r="K33" s="678"/>
      <c r="L33" s="678"/>
      <c r="M33" s="678"/>
      <c r="N33" s="678"/>
      <c r="O33" s="678"/>
      <c r="P33" s="678"/>
      <c r="Q33" s="679"/>
      <c r="R33" s="680">
        <v>2837890</v>
      </c>
      <c r="S33" s="681"/>
      <c r="T33" s="681"/>
      <c r="U33" s="681"/>
      <c r="V33" s="681"/>
      <c r="W33" s="681"/>
      <c r="X33" s="681"/>
      <c r="Y33" s="682"/>
      <c r="Z33" s="713">
        <v>5.6</v>
      </c>
      <c r="AA33" s="713"/>
      <c r="AB33" s="713"/>
      <c r="AC33" s="713"/>
      <c r="AD33" s="714" t="s">
        <v>246</v>
      </c>
      <c r="AE33" s="714"/>
      <c r="AF33" s="714"/>
      <c r="AG33" s="714"/>
      <c r="AH33" s="714"/>
      <c r="AI33" s="714"/>
      <c r="AJ33" s="714"/>
      <c r="AK33" s="714"/>
      <c r="AL33" s="683" t="s">
        <v>246</v>
      </c>
      <c r="AM33" s="684"/>
      <c r="AN33" s="684"/>
      <c r="AO33" s="715"/>
      <c r="AP33" s="760"/>
      <c r="AQ33" s="761"/>
      <c r="AR33" s="761"/>
      <c r="AS33" s="761"/>
      <c r="AT33" s="764"/>
      <c r="AU33" s="232"/>
      <c r="AV33" s="232"/>
      <c r="AW33" s="232"/>
      <c r="AX33" s="661" t="s">
        <v>323</v>
      </c>
      <c r="AY33" s="662"/>
      <c r="AZ33" s="662"/>
      <c r="BA33" s="662"/>
      <c r="BB33" s="662"/>
      <c r="BC33" s="662"/>
      <c r="BD33" s="662"/>
      <c r="BE33" s="662"/>
      <c r="BF33" s="663"/>
      <c r="BG33" s="744">
        <v>98.9</v>
      </c>
      <c r="BH33" s="665"/>
      <c r="BI33" s="665"/>
      <c r="BJ33" s="665"/>
      <c r="BK33" s="665"/>
      <c r="BL33" s="665"/>
      <c r="BM33" s="707">
        <v>97</v>
      </c>
      <c r="BN33" s="665"/>
      <c r="BO33" s="665"/>
      <c r="BP33" s="665"/>
      <c r="BQ33" s="709"/>
      <c r="BR33" s="744">
        <v>99</v>
      </c>
      <c r="BS33" s="665"/>
      <c r="BT33" s="665"/>
      <c r="BU33" s="665"/>
      <c r="BV33" s="665"/>
      <c r="BW33" s="665"/>
      <c r="BX33" s="707">
        <v>96.8</v>
      </c>
      <c r="BY33" s="665"/>
      <c r="BZ33" s="665"/>
      <c r="CA33" s="665"/>
      <c r="CB33" s="709"/>
      <c r="CD33" s="719" t="s">
        <v>324</v>
      </c>
      <c r="CE33" s="720"/>
      <c r="CF33" s="720"/>
      <c r="CG33" s="720"/>
      <c r="CH33" s="720"/>
      <c r="CI33" s="720"/>
      <c r="CJ33" s="720"/>
      <c r="CK33" s="720"/>
      <c r="CL33" s="720"/>
      <c r="CM33" s="720"/>
      <c r="CN33" s="720"/>
      <c r="CO33" s="720"/>
      <c r="CP33" s="720"/>
      <c r="CQ33" s="721"/>
      <c r="CR33" s="680">
        <v>21900207</v>
      </c>
      <c r="CS33" s="699"/>
      <c r="CT33" s="699"/>
      <c r="CU33" s="699"/>
      <c r="CV33" s="699"/>
      <c r="CW33" s="699"/>
      <c r="CX33" s="699"/>
      <c r="CY33" s="700"/>
      <c r="CZ33" s="683">
        <v>46.3</v>
      </c>
      <c r="DA33" s="701"/>
      <c r="DB33" s="701"/>
      <c r="DC33" s="702"/>
      <c r="DD33" s="686">
        <v>10882591</v>
      </c>
      <c r="DE33" s="699"/>
      <c r="DF33" s="699"/>
      <c r="DG33" s="699"/>
      <c r="DH33" s="699"/>
      <c r="DI33" s="699"/>
      <c r="DJ33" s="699"/>
      <c r="DK33" s="700"/>
      <c r="DL33" s="686">
        <v>7756064</v>
      </c>
      <c r="DM33" s="699"/>
      <c r="DN33" s="699"/>
      <c r="DO33" s="699"/>
      <c r="DP33" s="699"/>
      <c r="DQ33" s="699"/>
      <c r="DR33" s="699"/>
      <c r="DS33" s="699"/>
      <c r="DT33" s="699"/>
      <c r="DU33" s="699"/>
      <c r="DV33" s="700"/>
      <c r="DW33" s="683">
        <v>30.7</v>
      </c>
      <c r="DX33" s="701"/>
      <c r="DY33" s="701"/>
      <c r="DZ33" s="701"/>
      <c r="EA33" s="701"/>
      <c r="EB33" s="701"/>
      <c r="EC33" s="722"/>
    </row>
    <row r="34" spans="2:133" ht="11.25" customHeight="1" x14ac:dyDescent="0.15">
      <c r="B34" s="677" t="s">
        <v>325</v>
      </c>
      <c r="C34" s="678"/>
      <c r="D34" s="678"/>
      <c r="E34" s="678"/>
      <c r="F34" s="678"/>
      <c r="G34" s="678"/>
      <c r="H34" s="678"/>
      <c r="I34" s="678"/>
      <c r="J34" s="678"/>
      <c r="K34" s="678"/>
      <c r="L34" s="678"/>
      <c r="M34" s="678"/>
      <c r="N34" s="678"/>
      <c r="O34" s="678"/>
      <c r="P34" s="678"/>
      <c r="Q34" s="679"/>
      <c r="R34" s="680">
        <v>48145</v>
      </c>
      <c r="S34" s="681"/>
      <c r="T34" s="681"/>
      <c r="U34" s="681"/>
      <c r="V34" s="681"/>
      <c r="W34" s="681"/>
      <c r="X34" s="681"/>
      <c r="Y34" s="682"/>
      <c r="Z34" s="713">
        <v>0.1</v>
      </c>
      <c r="AA34" s="713"/>
      <c r="AB34" s="713"/>
      <c r="AC34" s="713"/>
      <c r="AD34" s="714">
        <v>12830</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326</v>
      </c>
      <c r="CE34" s="720"/>
      <c r="CF34" s="720"/>
      <c r="CG34" s="720"/>
      <c r="CH34" s="720"/>
      <c r="CI34" s="720"/>
      <c r="CJ34" s="720"/>
      <c r="CK34" s="720"/>
      <c r="CL34" s="720"/>
      <c r="CM34" s="720"/>
      <c r="CN34" s="720"/>
      <c r="CO34" s="720"/>
      <c r="CP34" s="720"/>
      <c r="CQ34" s="721"/>
      <c r="CR34" s="680">
        <v>4670450</v>
      </c>
      <c r="CS34" s="681"/>
      <c r="CT34" s="681"/>
      <c r="CU34" s="681"/>
      <c r="CV34" s="681"/>
      <c r="CW34" s="681"/>
      <c r="CX34" s="681"/>
      <c r="CY34" s="682"/>
      <c r="CZ34" s="683">
        <v>9.9</v>
      </c>
      <c r="DA34" s="701"/>
      <c r="DB34" s="701"/>
      <c r="DC34" s="702"/>
      <c r="DD34" s="686">
        <v>3777841</v>
      </c>
      <c r="DE34" s="681"/>
      <c r="DF34" s="681"/>
      <c r="DG34" s="681"/>
      <c r="DH34" s="681"/>
      <c r="DI34" s="681"/>
      <c r="DJ34" s="681"/>
      <c r="DK34" s="682"/>
      <c r="DL34" s="686">
        <v>3375086</v>
      </c>
      <c r="DM34" s="681"/>
      <c r="DN34" s="681"/>
      <c r="DO34" s="681"/>
      <c r="DP34" s="681"/>
      <c r="DQ34" s="681"/>
      <c r="DR34" s="681"/>
      <c r="DS34" s="681"/>
      <c r="DT34" s="681"/>
      <c r="DU34" s="681"/>
      <c r="DV34" s="682"/>
      <c r="DW34" s="683">
        <v>13.4</v>
      </c>
      <c r="DX34" s="701"/>
      <c r="DY34" s="701"/>
      <c r="DZ34" s="701"/>
      <c r="EA34" s="701"/>
      <c r="EB34" s="701"/>
      <c r="EC34" s="722"/>
    </row>
    <row r="35" spans="2:133" ht="11.25" customHeight="1" x14ac:dyDescent="0.15">
      <c r="B35" s="677" t="s">
        <v>327</v>
      </c>
      <c r="C35" s="678"/>
      <c r="D35" s="678"/>
      <c r="E35" s="678"/>
      <c r="F35" s="678"/>
      <c r="G35" s="678"/>
      <c r="H35" s="678"/>
      <c r="I35" s="678"/>
      <c r="J35" s="678"/>
      <c r="K35" s="678"/>
      <c r="L35" s="678"/>
      <c r="M35" s="678"/>
      <c r="N35" s="678"/>
      <c r="O35" s="678"/>
      <c r="P35" s="678"/>
      <c r="Q35" s="679"/>
      <c r="R35" s="680">
        <v>325051</v>
      </c>
      <c r="S35" s="681"/>
      <c r="T35" s="681"/>
      <c r="U35" s="681"/>
      <c r="V35" s="681"/>
      <c r="W35" s="681"/>
      <c r="X35" s="681"/>
      <c r="Y35" s="682"/>
      <c r="Z35" s="713">
        <v>0.6</v>
      </c>
      <c r="AA35" s="713"/>
      <c r="AB35" s="713"/>
      <c r="AC35" s="713"/>
      <c r="AD35" s="714" t="s">
        <v>237</v>
      </c>
      <c r="AE35" s="714"/>
      <c r="AF35" s="714"/>
      <c r="AG35" s="714"/>
      <c r="AH35" s="714"/>
      <c r="AI35" s="714"/>
      <c r="AJ35" s="714"/>
      <c r="AK35" s="714"/>
      <c r="AL35" s="683" t="s">
        <v>246</v>
      </c>
      <c r="AM35" s="684"/>
      <c r="AN35" s="684"/>
      <c r="AO35" s="715"/>
      <c r="AP35" s="235"/>
      <c r="AQ35" s="741" t="s">
        <v>328</v>
      </c>
      <c r="AR35" s="742"/>
      <c r="AS35" s="742"/>
      <c r="AT35" s="742"/>
      <c r="AU35" s="742"/>
      <c r="AV35" s="742"/>
      <c r="AW35" s="742"/>
      <c r="AX35" s="742"/>
      <c r="AY35" s="742"/>
      <c r="AZ35" s="742"/>
      <c r="BA35" s="742"/>
      <c r="BB35" s="742"/>
      <c r="BC35" s="742"/>
      <c r="BD35" s="742"/>
      <c r="BE35" s="742"/>
      <c r="BF35" s="743"/>
      <c r="BG35" s="741" t="s">
        <v>329</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330</v>
      </c>
      <c r="CE35" s="720"/>
      <c r="CF35" s="720"/>
      <c r="CG35" s="720"/>
      <c r="CH35" s="720"/>
      <c r="CI35" s="720"/>
      <c r="CJ35" s="720"/>
      <c r="CK35" s="720"/>
      <c r="CL35" s="720"/>
      <c r="CM35" s="720"/>
      <c r="CN35" s="720"/>
      <c r="CO35" s="720"/>
      <c r="CP35" s="720"/>
      <c r="CQ35" s="721"/>
      <c r="CR35" s="680">
        <v>281586</v>
      </c>
      <c r="CS35" s="699"/>
      <c r="CT35" s="699"/>
      <c r="CU35" s="699"/>
      <c r="CV35" s="699"/>
      <c r="CW35" s="699"/>
      <c r="CX35" s="699"/>
      <c r="CY35" s="700"/>
      <c r="CZ35" s="683">
        <v>0.6</v>
      </c>
      <c r="DA35" s="701"/>
      <c r="DB35" s="701"/>
      <c r="DC35" s="702"/>
      <c r="DD35" s="686">
        <v>180212</v>
      </c>
      <c r="DE35" s="699"/>
      <c r="DF35" s="699"/>
      <c r="DG35" s="699"/>
      <c r="DH35" s="699"/>
      <c r="DI35" s="699"/>
      <c r="DJ35" s="699"/>
      <c r="DK35" s="700"/>
      <c r="DL35" s="686">
        <v>179862</v>
      </c>
      <c r="DM35" s="699"/>
      <c r="DN35" s="699"/>
      <c r="DO35" s="699"/>
      <c r="DP35" s="699"/>
      <c r="DQ35" s="699"/>
      <c r="DR35" s="699"/>
      <c r="DS35" s="699"/>
      <c r="DT35" s="699"/>
      <c r="DU35" s="699"/>
      <c r="DV35" s="700"/>
      <c r="DW35" s="683">
        <v>0.7</v>
      </c>
      <c r="DX35" s="701"/>
      <c r="DY35" s="701"/>
      <c r="DZ35" s="701"/>
      <c r="EA35" s="701"/>
      <c r="EB35" s="701"/>
      <c r="EC35" s="722"/>
    </row>
    <row r="36" spans="2:133" ht="11.25" customHeight="1" x14ac:dyDescent="0.15">
      <c r="B36" s="677" t="s">
        <v>331</v>
      </c>
      <c r="C36" s="678"/>
      <c r="D36" s="678"/>
      <c r="E36" s="678"/>
      <c r="F36" s="678"/>
      <c r="G36" s="678"/>
      <c r="H36" s="678"/>
      <c r="I36" s="678"/>
      <c r="J36" s="678"/>
      <c r="K36" s="678"/>
      <c r="L36" s="678"/>
      <c r="M36" s="678"/>
      <c r="N36" s="678"/>
      <c r="O36" s="678"/>
      <c r="P36" s="678"/>
      <c r="Q36" s="679"/>
      <c r="R36" s="680">
        <v>188621</v>
      </c>
      <c r="S36" s="681"/>
      <c r="T36" s="681"/>
      <c r="U36" s="681"/>
      <c r="V36" s="681"/>
      <c r="W36" s="681"/>
      <c r="X36" s="681"/>
      <c r="Y36" s="682"/>
      <c r="Z36" s="713">
        <v>0.4</v>
      </c>
      <c r="AA36" s="713"/>
      <c r="AB36" s="713"/>
      <c r="AC36" s="713"/>
      <c r="AD36" s="714" t="s">
        <v>237</v>
      </c>
      <c r="AE36" s="714"/>
      <c r="AF36" s="714"/>
      <c r="AG36" s="714"/>
      <c r="AH36" s="714"/>
      <c r="AI36" s="714"/>
      <c r="AJ36" s="714"/>
      <c r="AK36" s="714"/>
      <c r="AL36" s="683" t="s">
        <v>246</v>
      </c>
      <c r="AM36" s="684"/>
      <c r="AN36" s="684"/>
      <c r="AO36" s="715"/>
      <c r="AP36" s="235"/>
      <c r="AQ36" s="732" t="s">
        <v>332</v>
      </c>
      <c r="AR36" s="733"/>
      <c r="AS36" s="733"/>
      <c r="AT36" s="733"/>
      <c r="AU36" s="733"/>
      <c r="AV36" s="733"/>
      <c r="AW36" s="733"/>
      <c r="AX36" s="733"/>
      <c r="AY36" s="734"/>
      <c r="AZ36" s="735">
        <v>5406966</v>
      </c>
      <c r="BA36" s="736"/>
      <c r="BB36" s="736"/>
      <c r="BC36" s="736"/>
      <c r="BD36" s="736"/>
      <c r="BE36" s="736"/>
      <c r="BF36" s="737"/>
      <c r="BG36" s="738" t="s">
        <v>333</v>
      </c>
      <c r="BH36" s="739"/>
      <c r="BI36" s="739"/>
      <c r="BJ36" s="739"/>
      <c r="BK36" s="739"/>
      <c r="BL36" s="739"/>
      <c r="BM36" s="739"/>
      <c r="BN36" s="739"/>
      <c r="BO36" s="739"/>
      <c r="BP36" s="739"/>
      <c r="BQ36" s="739"/>
      <c r="BR36" s="739"/>
      <c r="BS36" s="739"/>
      <c r="BT36" s="739"/>
      <c r="BU36" s="740"/>
      <c r="BV36" s="735">
        <v>189366</v>
      </c>
      <c r="BW36" s="736"/>
      <c r="BX36" s="736"/>
      <c r="BY36" s="736"/>
      <c r="BZ36" s="736"/>
      <c r="CA36" s="736"/>
      <c r="CB36" s="737"/>
      <c r="CD36" s="719" t="s">
        <v>334</v>
      </c>
      <c r="CE36" s="720"/>
      <c r="CF36" s="720"/>
      <c r="CG36" s="720"/>
      <c r="CH36" s="720"/>
      <c r="CI36" s="720"/>
      <c r="CJ36" s="720"/>
      <c r="CK36" s="720"/>
      <c r="CL36" s="720"/>
      <c r="CM36" s="720"/>
      <c r="CN36" s="720"/>
      <c r="CO36" s="720"/>
      <c r="CP36" s="720"/>
      <c r="CQ36" s="721"/>
      <c r="CR36" s="680">
        <v>11960068</v>
      </c>
      <c r="CS36" s="681"/>
      <c r="CT36" s="681"/>
      <c r="CU36" s="681"/>
      <c r="CV36" s="681"/>
      <c r="CW36" s="681"/>
      <c r="CX36" s="681"/>
      <c r="CY36" s="682"/>
      <c r="CZ36" s="683">
        <v>25.3</v>
      </c>
      <c r="DA36" s="701"/>
      <c r="DB36" s="701"/>
      <c r="DC36" s="702"/>
      <c r="DD36" s="686">
        <v>3120840</v>
      </c>
      <c r="DE36" s="681"/>
      <c r="DF36" s="681"/>
      <c r="DG36" s="681"/>
      <c r="DH36" s="681"/>
      <c r="DI36" s="681"/>
      <c r="DJ36" s="681"/>
      <c r="DK36" s="682"/>
      <c r="DL36" s="686">
        <v>1322600</v>
      </c>
      <c r="DM36" s="681"/>
      <c r="DN36" s="681"/>
      <c r="DO36" s="681"/>
      <c r="DP36" s="681"/>
      <c r="DQ36" s="681"/>
      <c r="DR36" s="681"/>
      <c r="DS36" s="681"/>
      <c r="DT36" s="681"/>
      <c r="DU36" s="681"/>
      <c r="DV36" s="682"/>
      <c r="DW36" s="683">
        <v>5.2</v>
      </c>
      <c r="DX36" s="701"/>
      <c r="DY36" s="701"/>
      <c r="DZ36" s="701"/>
      <c r="EA36" s="701"/>
      <c r="EB36" s="701"/>
      <c r="EC36" s="722"/>
    </row>
    <row r="37" spans="2:133" ht="11.25" customHeight="1" x14ac:dyDescent="0.15">
      <c r="B37" s="677" t="s">
        <v>335</v>
      </c>
      <c r="C37" s="678"/>
      <c r="D37" s="678"/>
      <c r="E37" s="678"/>
      <c r="F37" s="678"/>
      <c r="G37" s="678"/>
      <c r="H37" s="678"/>
      <c r="I37" s="678"/>
      <c r="J37" s="678"/>
      <c r="K37" s="678"/>
      <c r="L37" s="678"/>
      <c r="M37" s="678"/>
      <c r="N37" s="678"/>
      <c r="O37" s="678"/>
      <c r="P37" s="678"/>
      <c r="Q37" s="679"/>
      <c r="R37" s="680">
        <v>2867123</v>
      </c>
      <c r="S37" s="681"/>
      <c r="T37" s="681"/>
      <c r="U37" s="681"/>
      <c r="V37" s="681"/>
      <c r="W37" s="681"/>
      <c r="X37" s="681"/>
      <c r="Y37" s="682"/>
      <c r="Z37" s="713">
        <v>5.6</v>
      </c>
      <c r="AA37" s="713"/>
      <c r="AB37" s="713"/>
      <c r="AC37" s="713"/>
      <c r="AD37" s="714" t="s">
        <v>237</v>
      </c>
      <c r="AE37" s="714"/>
      <c r="AF37" s="714"/>
      <c r="AG37" s="714"/>
      <c r="AH37" s="714"/>
      <c r="AI37" s="714"/>
      <c r="AJ37" s="714"/>
      <c r="AK37" s="714"/>
      <c r="AL37" s="683" t="s">
        <v>237</v>
      </c>
      <c r="AM37" s="684"/>
      <c r="AN37" s="684"/>
      <c r="AO37" s="715"/>
      <c r="AQ37" s="723" t="s">
        <v>336</v>
      </c>
      <c r="AR37" s="724"/>
      <c r="AS37" s="724"/>
      <c r="AT37" s="724"/>
      <c r="AU37" s="724"/>
      <c r="AV37" s="724"/>
      <c r="AW37" s="724"/>
      <c r="AX37" s="724"/>
      <c r="AY37" s="725"/>
      <c r="AZ37" s="680">
        <v>975127</v>
      </c>
      <c r="BA37" s="681"/>
      <c r="BB37" s="681"/>
      <c r="BC37" s="681"/>
      <c r="BD37" s="699"/>
      <c r="BE37" s="699"/>
      <c r="BF37" s="726"/>
      <c r="BG37" s="719" t="s">
        <v>337</v>
      </c>
      <c r="BH37" s="720"/>
      <c r="BI37" s="720"/>
      <c r="BJ37" s="720"/>
      <c r="BK37" s="720"/>
      <c r="BL37" s="720"/>
      <c r="BM37" s="720"/>
      <c r="BN37" s="720"/>
      <c r="BO37" s="720"/>
      <c r="BP37" s="720"/>
      <c r="BQ37" s="720"/>
      <c r="BR37" s="720"/>
      <c r="BS37" s="720"/>
      <c r="BT37" s="720"/>
      <c r="BU37" s="721"/>
      <c r="BV37" s="680">
        <v>82949</v>
      </c>
      <c r="BW37" s="681"/>
      <c r="BX37" s="681"/>
      <c r="BY37" s="681"/>
      <c r="BZ37" s="681"/>
      <c r="CA37" s="681"/>
      <c r="CB37" s="727"/>
      <c r="CD37" s="719" t="s">
        <v>338</v>
      </c>
      <c r="CE37" s="720"/>
      <c r="CF37" s="720"/>
      <c r="CG37" s="720"/>
      <c r="CH37" s="720"/>
      <c r="CI37" s="720"/>
      <c r="CJ37" s="720"/>
      <c r="CK37" s="720"/>
      <c r="CL37" s="720"/>
      <c r="CM37" s="720"/>
      <c r="CN37" s="720"/>
      <c r="CO37" s="720"/>
      <c r="CP37" s="720"/>
      <c r="CQ37" s="721"/>
      <c r="CR37" s="680">
        <v>41028</v>
      </c>
      <c r="CS37" s="699"/>
      <c r="CT37" s="699"/>
      <c r="CU37" s="699"/>
      <c r="CV37" s="699"/>
      <c r="CW37" s="699"/>
      <c r="CX37" s="699"/>
      <c r="CY37" s="700"/>
      <c r="CZ37" s="683">
        <v>0.1</v>
      </c>
      <c r="DA37" s="701"/>
      <c r="DB37" s="701"/>
      <c r="DC37" s="702"/>
      <c r="DD37" s="686">
        <v>41028</v>
      </c>
      <c r="DE37" s="699"/>
      <c r="DF37" s="699"/>
      <c r="DG37" s="699"/>
      <c r="DH37" s="699"/>
      <c r="DI37" s="699"/>
      <c r="DJ37" s="699"/>
      <c r="DK37" s="700"/>
      <c r="DL37" s="686">
        <v>36028</v>
      </c>
      <c r="DM37" s="699"/>
      <c r="DN37" s="699"/>
      <c r="DO37" s="699"/>
      <c r="DP37" s="699"/>
      <c r="DQ37" s="699"/>
      <c r="DR37" s="699"/>
      <c r="DS37" s="699"/>
      <c r="DT37" s="699"/>
      <c r="DU37" s="699"/>
      <c r="DV37" s="700"/>
      <c r="DW37" s="683">
        <v>0.1</v>
      </c>
      <c r="DX37" s="701"/>
      <c r="DY37" s="701"/>
      <c r="DZ37" s="701"/>
      <c r="EA37" s="701"/>
      <c r="EB37" s="701"/>
      <c r="EC37" s="722"/>
    </row>
    <row r="38" spans="2:133" ht="11.25" customHeight="1" x14ac:dyDescent="0.15">
      <c r="B38" s="677" t="s">
        <v>339</v>
      </c>
      <c r="C38" s="678"/>
      <c r="D38" s="678"/>
      <c r="E38" s="678"/>
      <c r="F38" s="678"/>
      <c r="G38" s="678"/>
      <c r="H38" s="678"/>
      <c r="I38" s="678"/>
      <c r="J38" s="678"/>
      <c r="K38" s="678"/>
      <c r="L38" s="678"/>
      <c r="M38" s="678"/>
      <c r="N38" s="678"/>
      <c r="O38" s="678"/>
      <c r="P38" s="678"/>
      <c r="Q38" s="679"/>
      <c r="R38" s="680">
        <v>675209</v>
      </c>
      <c r="S38" s="681"/>
      <c r="T38" s="681"/>
      <c r="U38" s="681"/>
      <c r="V38" s="681"/>
      <c r="W38" s="681"/>
      <c r="X38" s="681"/>
      <c r="Y38" s="682"/>
      <c r="Z38" s="713">
        <v>1.3</v>
      </c>
      <c r="AA38" s="713"/>
      <c r="AB38" s="713"/>
      <c r="AC38" s="713"/>
      <c r="AD38" s="714">
        <v>8612</v>
      </c>
      <c r="AE38" s="714"/>
      <c r="AF38" s="714"/>
      <c r="AG38" s="714"/>
      <c r="AH38" s="714"/>
      <c r="AI38" s="714"/>
      <c r="AJ38" s="714"/>
      <c r="AK38" s="714"/>
      <c r="AL38" s="683">
        <v>0</v>
      </c>
      <c r="AM38" s="684"/>
      <c r="AN38" s="684"/>
      <c r="AO38" s="715"/>
      <c r="AQ38" s="723" t="s">
        <v>340</v>
      </c>
      <c r="AR38" s="724"/>
      <c r="AS38" s="724"/>
      <c r="AT38" s="724"/>
      <c r="AU38" s="724"/>
      <c r="AV38" s="724"/>
      <c r="AW38" s="724"/>
      <c r="AX38" s="724"/>
      <c r="AY38" s="725"/>
      <c r="AZ38" s="680">
        <v>343077</v>
      </c>
      <c r="BA38" s="681"/>
      <c r="BB38" s="681"/>
      <c r="BC38" s="681"/>
      <c r="BD38" s="699"/>
      <c r="BE38" s="699"/>
      <c r="BF38" s="726"/>
      <c r="BG38" s="719" t="s">
        <v>341</v>
      </c>
      <c r="BH38" s="720"/>
      <c r="BI38" s="720"/>
      <c r="BJ38" s="720"/>
      <c r="BK38" s="720"/>
      <c r="BL38" s="720"/>
      <c r="BM38" s="720"/>
      <c r="BN38" s="720"/>
      <c r="BO38" s="720"/>
      <c r="BP38" s="720"/>
      <c r="BQ38" s="720"/>
      <c r="BR38" s="720"/>
      <c r="BS38" s="720"/>
      <c r="BT38" s="720"/>
      <c r="BU38" s="721"/>
      <c r="BV38" s="680">
        <v>10746</v>
      </c>
      <c r="BW38" s="681"/>
      <c r="BX38" s="681"/>
      <c r="BY38" s="681"/>
      <c r="BZ38" s="681"/>
      <c r="CA38" s="681"/>
      <c r="CB38" s="727"/>
      <c r="CD38" s="719" t="s">
        <v>342</v>
      </c>
      <c r="CE38" s="720"/>
      <c r="CF38" s="720"/>
      <c r="CG38" s="720"/>
      <c r="CH38" s="720"/>
      <c r="CI38" s="720"/>
      <c r="CJ38" s="720"/>
      <c r="CK38" s="720"/>
      <c r="CL38" s="720"/>
      <c r="CM38" s="720"/>
      <c r="CN38" s="720"/>
      <c r="CO38" s="720"/>
      <c r="CP38" s="720"/>
      <c r="CQ38" s="721"/>
      <c r="CR38" s="680">
        <v>4088762</v>
      </c>
      <c r="CS38" s="681"/>
      <c r="CT38" s="681"/>
      <c r="CU38" s="681"/>
      <c r="CV38" s="681"/>
      <c r="CW38" s="681"/>
      <c r="CX38" s="681"/>
      <c r="CY38" s="682"/>
      <c r="CZ38" s="683">
        <v>8.6999999999999993</v>
      </c>
      <c r="DA38" s="701"/>
      <c r="DB38" s="701"/>
      <c r="DC38" s="702"/>
      <c r="DD38" s="686">
        <v>3406855</v>
      </c>
      <c r="DE38" s="681"/>
      <c r="DF38" s="681"/>
      <c r="DG38" s="681"/>
      <c r="DH38" s="681"/>
      <c r="DI38" s="681"/>
      <c r="DJ38" s="681"/>
      <c r="DK38" s="682"/>
      <c r="DL38" s="686">
        <v>2878516</v>
      </c>
      <c r="DM38" s="681"/>
      <c r="DN38" s="681"/>
      <c r="DO38" s="681"/>
      <c r="DP38" s="681"/>
      <c r="DQ38" s="681"/>
      <c r="DR38" s="681"/>
      <c r="DS38" s="681"/>
      <c r="DT38" s="681"/>
      <c r="DU38" s="681"/>
      <c r="DV38" s="682"/>
      <c r="DW38" s="683">
        <v>11.4</v>
      </c>
      <c r="DX38" s="701"/>
      <c r="DY38" s="701"/>
      <c r="DZ38" s="701"/>
      <c r="EA38" s="701"/>
      <c r="EB38" s="701"/>
      <c r="EC38" s="722"/>
    </row>
    <row r="39" spans="2:133" ht="11.25" customHeight="1" x14ac:dyDescent="0.15">
      <c r="B39" s="677" t="s">
        <v>343</v>
      </c>
      <c r="C39" s="678"/>
      <c r="D39" s="678"/>
      <c r="E39" s="678"/>
      <c r="F39" s="678"/>
      <c r="G39" s="678"/>
      <c r="H39" s="678"/>
      <c r="I39" s="678"/>
      <c r="J39" s="678"/>
      <c r="K39" s="678"/>
      <c r="L39" s="678"/>
      <c r="M39" s="678"/>
      <c r="N39" s="678"/>
      <c r="O39" s="678"/>
      <c r="P39" s="678"/>
      <c r="Q39" s="679"/>
      <c r="R39" s="680">
        <v>2945300</v>
      </c>
      <c r="S39" s="681"/>
      <c r="T39" s="681"/>
      <c r="U39" s="681"/>
      <c r="V39" s="681"/>
      <c r="W39" s="681"/>
      <c r="X39" s="681"/>
      <c r="Y39" s="682"/>
      <c r="Z39" s="713">
        <v>5.8</v>
      </c>
      <c r="AA39" s="713"/>
      <c r="AB39" s="713"/>
      <c r="AC39" s="713"/>
      <c r="AD39" s="714" t="s">
        <v>237</v>
      </c>
      <c r="AE39" s="714"/>
      <c r="AF39" s="714"/>
      <c r="AG39" s="714"/>
      <c r="AH39" s="714"/>
      <c r="AI39" s="714"/>
      <c r="AJ39" s="714"/>
      <c r="AK39" s="714"/>
      <c r="AL39" s="683" t="s">
        <v>237</v>
      </c>
      <c r="AM39" s="684"/>
      <c r="AN39" s="684"/>
      <c r="AO39" s="715"/>
      <c r="AQ39" s="723" t="s">
        <v>344</v>
      </c>
      <c r="AR39" s="724"/>
      <c r="AS39" s="724"/>
      <c r="AT39" s="724"/>
      <c r="AU39" s="724"/>
      <c r="AV39" s="724"/>
      <c r="AW39" s="724"/>
      <c r="AX39" s="724"/>
      <c r="AY39" s="725"/>
      <c r="AZ39" s="680">
        <v>61000</v>
      </c>
      <c r="BA39" s="681"/>
      <c r="BB39" s="681"/>
      <c r="BC39" s="681"/>
      <c r="BD39" s="699"/>
      <c r="BE39" s="699"/>
      <c r="BF39" s="726"/>
      <c r="BG39" s="719" t="s">
        <v>345</v>
      </c>
      <c r="BH39" s="720"/>
      <c r="BI39" s="720"/>
      <c r="BJ39" s="720"/>
      <c r="BK39" s="720"/>
      <c r="BL39" s="720"/>
      <c r="BM39" s="720"/>
      <c r="BN39" s="720"/>
      <c r="BO39" s="720"/>
      <c r="BP39" s="720"/>
      <c r="BQ39" s="720"/>
      <c r="BR39" s="720"/>
      <c r="BS39" s="720"/>
      <c r="BT39" s="720"/>
      <c r="BU39" s="721"/>
      <c r="BV39" s="680">
        <v>16156</v>
      </c>
      <c r="BW39" s="681"/>
      <c r="BX39" s="681"/>
      <c r="BY39" s="681"/>
      <c r="BZ39" s="681"/>
      <c r="CA39" s="681"/>
      <c r="CB39" s="727"/>
      <c r="CD39" s="719" t="s">
        <v>346</v>
      </c>
      <c r="CE39" s="720"/>
      <c r="CF39" s="720"/>
      <c r="CG39" s="720"/>
      <c r="CH39" s="720"/>
      <c r="CI39" s="720"/>
      <c r="CJ39" s="720"/>
      <c r="CK39" s="720"/>
      <c r="CL39" s="720"/>
      <c r="CM39" s="720"/>
      <c r="CN39" s="720"/>
      <c r="CO39" s="720"/>
      <c r="CP39" s="720"/>
      <c r="CQ39" s="721"/>
      <c r="CR39" s="680">
        <v>603941</v>
      </c>
      <c r="CS39" s="699"/>
      <c r="CT39" s="699"/>
      <c r="CU39" s="699"/>
      <c r="CV39" s="699"/>
      <c r="CW39" s="699"/>
      <c r="CX39" s="699"/>
      <c r="CY39" s="700"/>
      <c r="CZ39" s="683">
        <v>1.3</v>
      </c>
      <c r="DA39" s="701"/>
      <c r="DB39" s="701"/>
      <c r="DC39" s="702"/>
      <c r="DD39" s="686">
        <v>393943</v>
      </c>
      <c r="DE39" s="699"/>
      <c r="DF39" s="699"/>
      <c r="DG39" s="699"/>
      <c r="DH39" s="699"/>
      <c r="DI39" s="699"/>
      <c r="DJ39" s="699"/>
      <c r="DK39" s="700"/>
      <c r="DL39" s="686" t="s">
        <v>237</v>
      </c>
      <c r="DM39" s="699"/>
      <c r="DN39" s="699"/>
      <c r="DO39" s="699"/>
      <c r="DP39" s="699"/>
      <c r="DQ39" s="699"/>
      <c r="DR39" s="699"/>
      <c r="DS39" s="699"/>
      <c r="DT39" s="699"/>
      <c r="DU39" s="699"/>
      <c r="DV39" s="700"/>
      <c r="DW39" s="683" t="s">
        <v>246</v>
      </c>
      <c r="DX39" s="701"/>
      <c r="DY39" s="701"/>
      <c r="DZ39" s="701"/>
      <c r="EA39" s="701"/>
      <c r="EB39" s="701"/>
      <c r="EC39" s="722"/>
    </row>
    <row r="40" spans="2:133" ht="11.25" customHeight="1" x14ac:dyDescent="0.15">
      <c r="B40" s="677" t="s">
        <v>347</v>
      </c>
      <c r="C40" s="678"/>
      <c r="D40" s="678"/>
      <c r="E40" s="678"/>
      <c r="F40" s="678"/>
      <c r="G40" s="678"/>
      <c r="H40" s="678"/>
      <c r="I40" s="678"/>
      <c r="J40" s="678"/>
      <c r="K40" s="678"/>
      <c r="L40" s="678"/>
      <c r="M40" s="678"/>
      <c r="N40" s="678"/>
      <c r="O40" s="678"/>
      <c r="P40" s="678"/>
      <c r="Q40" s="679"/>
      <c r="R40" s="680" t="s">
        <v>237</v>
      </c>
      <c r="S40" s="681"/>
      <c r="T40" s="681"/>
      <c r="U40" s="681"/>
      <c r="V40" s="681"/>
      <c r="W40" s="681"/>
      <c r="X40" s="681"/>
      <c r="Y40" s="682"/>
      <c r="Z40" s="713" t="s">
        <v>237</v>
      </c>
      <c r="AA40" s="713"/>
      <c r="AB40" s="713"/>
      <c r="AC40" s="713"/>
      <c r="AD40" s="714" t="s">
        <v>246</v>
      </c>
      <c r="AE40" s="714"/>
      <c r="AF40" s="714"/>
      <c r="AG40" s="714"/>
      <c r="AH40" s="714"/>
      <c r="AI40" s="714"/>
      <c r="AJ40" s="714"/>
      <c r="AK40" s="714"/>
      <c r="AL40" s="683" t="s">
        <v>246</v>
      </c>
      <c r="AM40" s="684"/>
      <c r="AN40" s="684"/>
      <c r="AO40" s="715"/>
      <c r="AQ40" s="723" t="s">
        <v>348</v>
      </c>
      <c r="AR40" s="724"/>
      <c r="AS40" s="724"/>
      <c r="AT40" s="724"/>
      <c r="AU40" s="724"/>
      <c r="AV40" s="724"/>
      <c r="AW40" s="724"/>
      <c r="AX40" s="724"/>
      <c r="AY40" s="725"/>
      <c r="AZ40" s="680" t="s">
        <v>237</v>
      </c>
      <c r="BA40" s="681"/>
      <c r="BB40" s="681"/>
      <c r="BC40" s="681"/>
      <c r="BD40" s="699"/>
      <c r="BE40" s="699"/>
      <c r="BF40" s="726"/>
      <c r="BG40" s="728" t="s">
        <v>349</v>
      </c>
      <c r="BH40" s="729"/>
      <c r="BI40" s="729"/>
      <c r="BJ40" s="729"/>
      <c r="BK40" s="729"/>
      <c r="BL40" s="236"/>
      <c r="BM40" s="720" t="s">
        <v>350</v>
      </c>
      <c r="BN40" s="720"/>
      <c r="BO40" s="720"/>
      <c r="BP40" s="720"/>
      <c r="BQ40" s="720"/>
      <c r="BR40" s="720"/>
      <c r="BS40" s="720"/>
      <c r="BT40" s="720"/>
      <c r="BU40" s="721"/>
      <c r="BV40" s="680">
        <v>91</v>
      </c>
      <c r="BW40" s="681"/>
      <c r="BX40" s="681"/>
      <c r="BY40" s="681"/>
      <c r="BZ40" s="681"/>
      <c r="CA40" s="681"/>
      <c r="CB40" s="727"/>
      <c r="CD40" s="719" t="s">
        <v>351</v>
      </c>
      <c r="CE40" s="720"/>
      <c r="CF40" s="720"/>
      <c r="CG40" s="720"/>
      <c r="CH40" s="720"/>
      <c r="CI40" s="720"/>
      <c r="CJ40" s="720"/>
      <c r="CK40" s="720"/>
      <c r="CL40" s="720"/>
      <c r="CM40" s="720"/>
      <c r="CN40" s="720"/>
      <c r="CO40" s="720"/>
      <c r="CP40" s="720"/>
      <c r="CQ40" s="721"/>
      <c r="CR40" s="680">
        <v>295400</v>
      </c>
      <c r="CS40" s="681"/>
      <c r="CT40" s="681"/>
      <c r="CU40" s="681"/>
      <c r="CV40" s="681"/>
      <c r="CW40" s="681"/>
      <c r="CX40" s="681"/>
      <c r="CY40" s="682"/>
      <c r="CZ40" s="683">
        <v>0.6</v>
      </c>
      <c r="DA40" s="701"/>
      <c r="DB40" s="701"/>
      <c r="DC40" s="702"/>
      <c r="DD40" s="686">
        <v>2900</v>
      </c>
      <c r="DE40" s="681"/>
      <c r="DF40" s="681"/>
      <c r="DG40" s="681"/>
      <c r="DH40" s="681"/>
      <c r="DI40" s="681"/>
      <c r="DJ40" s="681"/>
      <c r="DK40" s="682"/>
      <c r="DL40" s="686" t="s">
        <v>246</v>
      </c>
      <c r="DM40" s="681"/>
      <c r="DN40" s="681"/>
      <c r="DO40" s="681"/>
      <c r="DP40" s="681"/>
      <c r="DQ40" s="681"/>
      <c r="DR40" s="681"/>
      <c r="DS40" s="681"/>
      <c r="DT40" s="681"/>
      <c r="DU40" s="681"/>
      <c r="DV40" s="682"/>
      <c r="DW40" s="683" t="s">
        <v>237</v>
      </c>
      <c r="DX40" s="701"/>
      <c r="DY40" s="701"/>
      <c r="DZ40" s="701"/>
      <c r="EA40" s="701"/>
      <c r="EB40" s="701"/>
      <c r="EC40" s="722"/>
    </row>
    <row r="41" spans="2:133" ht="11.25" customHeight="1" x14ac:dyDescent="0.15">
      <c r="B41" s="677" t="s">
        <v>352</v>
      </c>
      <c r="C41" s="678"/>
      <c r="D41" s="678"/>
      <c r="E41" s="678"/>
      <c r="F41" s="678"/>
      <c r="G41" s="678"/>
      <c r="H41" s="678"/>
      <c r="I41" s="678"/>
      <c r="J41" s="678"/>
      <c r="K41" s="678"/>
      <c r="L41" s="678"/>
      <c r="M41" s="678"/>
      <c r="N41" s="678"/>
      <c r="O41" s="678"/>
      <c r="P41" s="678"/>
      <c r="Q41" s="679"/>
      <c r="R41" s="680" t="s">
        <v>237</v>
      </c>
      <c r="S41" s="681"/>
      <c r="T41" s="681"/>
      <c r="U41" s="681"/>
      <c r="V41" s="681"/>
      <c r="W41" s="681"/>
      <c r="X41" s="681"/>
      <c r="Y41" s="682"/>
      <c r="Z41" s="713" t="s">
        <v>237</v>
      </c>
      <c r="AA41" s="713"/>
      <c r="AB41" s="713"/>
      <c r="AC41" s="713"/>
      <c r="AD41" s="714" t="s">
        <v>246</v>
      </c>
      <c r="AE41" s="714"/>
      <c r="AF41" s="714"/>
      <c r="AG41" s="714"/>
      <c r="AH41" s="714"/>
      <c r="AI41" s="714"/>
      <c r="AJ41" s="714"/>
      <c r="AK41" s="714"/>
      <c r="AL41" s="683" t="s">
        <v>237</v>
      </c>
      <c r="AM41" s="684"/>
      <c r="AN41" s="684"/>
      <c r="AO41" s="715"/>
      <c r="AQ41" s="723" t="s">
        <v>353</v>
      </c>
      <c r="AR41" s="724"/>
      <c r="AS41" s="724"/>
      <c r="AT41" s="724"/>
      <c r="AU41" s="724"/>
      <c r="AV41" s="724"/>
      <c r="AW41" s="724"/>
      <c r="AX41" s="724"/>
      <c r="AY41" s="725"/>
      <c r="AZ41" s="680">
        <v>864316</v>
      </c>
      <c r="BA41" s="681"/>
      <c r="BB41" s="681"/>
      <c r="BC41" s="681"/>
      <c r="BD41" s="699"/>
      <c r="BE41" s="699"/>
      <c r="BF41" s="726"/>
      <c r="BG41" s="728"/>
      <c r="BH41" s="729"/>
      <c r="BI41" s="729"/>
      <c r="BJ41" s="729"/>
      <c r="BK41" s="729"/>
      <c r="BL41" s="236"/>
      <c r="BM41" s="720" t="s">
        <v>354</v>
      </c>
      <c r="BN41" s="720"/>
      <c r="BO41" s="720"/>
      <c r="BP41" s="720"/>
      <c r="BQ41" s="720"/>
      <c r="BR41" s="720"/>
      <c r="BS41" s="720"/>
      <c r="BT41" s="720"/>
      <c r="BU41" s="721"/>
      <c r="BV41" s="680">
        <v>1</v>
      </c>
      <c r="BW41" s="681"/>
      <c r="BX41" s="681"/>
      <c r="BY41" s="681"/>
      <c r="BZ41" s="681"/>
      <c r="CA41" s="681"/>
      <c r="CB41" s="727"/>
      <c r="CD41" s="719" t="s">
        <v>355</v>
      </c>
      <c r="CE41" s="720"/>
      <c r="CF41" s="720"/>
      <c r="CG41" s="720"/>
      <c r="CH41" s="720"/>
      <c r="CI41" s="720"/>
      <c r="CJ41" s="720"/>
      <c r="CK41" s="720"/>
      <c r="CL41" s="720"/>
      <c r="CM41" s="720"/>
      <c r="CN41" s="720"/>
      <c r="CO41" s="720"/>
      <c r="CP41" s="720"/>
      <c r="CQ41" s="721"/>
      <c r="CR41" s="680" t="s">
        <v>246</v>
      </c>
      <c r="CS41" s="699"/>
      <c r="CT41" s="699"/>
      <c r="CU41" s="699"/>
      <c r="CV41" s="699"/>
      <c r="CW41" s="699"/>
      <c r="CX41" s="699"/>
      <c r="CY41" s="700"/>
      <c r="CZ41" s="683" t="s">
        <v>246</v>
      </c>
      <c r="DA41" s="701"/>
      <c r="DB41" s="701"/>
      <c r="DC41" s="702"/>
      <c r="DD41" s="686" t="s">
        <v>246</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356</v>
      </c>
      <c r="C42" s="678"/>
      <c r="D42" s="678"/>
      <c r="E42" s="678"/>
      <c r="F42" s="678"/>
      <c r="G42" s="678"/>
      <c r="H42" s="678"/>
      <c r="I42" s="678"/>
      <c r="J42" s="678"/>
      <c r="K42" s="678"/>
      <c r="L42" s="678"/>
      <c r="M42" s="678"/>
      <c r="N42" s="678"/>
      <c r="O42" s="678"/>
      <c r="P42" s="678"/>
      <c r="Q42" s="679"/>
      <c r="R42" s="680">
        <v>1567600</v>
      </c>
      <c r="S42" s="681"/>
      <c r="T42" s="681"/>
      <c r="U42" s="681"/>
      <c r="V42" s="681"/>
      <c r="W42" s="681"/>
      <c r="X42" s="681"/>
      <c r="Y42" s="682"/>
      <c r="Z42" s="713">
        <v>3.1</v>
      </c>
      <c r="AA42" s="713"/>
      <c r="AB42" s="713"/>
      <c r="AC42" s="713"/>
      <c r="AD42" s="714" t="s">
        <v>246</v>
      </c>
      <c r="AE42" s="714"/>
      <c r="AF42" s="714"/>
      <c r="AG42" s="714"/>
      <c r="AH42" s="714"/>
      <c r="AI42" s="714"/>
      <c r="AJ42" s="714"/>
      <c r="AK42" s="714"/>
      <c r="AL42" s="683" t="s">
        <v>237</v>
      </c>
      <c r="AM42" s="684"/>
      <c r="AN42" s="684"/>
      <c r="AO42" s="715"/>
      <c r="AQ42" s="716" t="s">
        <v>357</v>
      </c>
      <c r="AR42" s="717"/>
      <c r="AS42" s="717"/>
      <c r="AT42" s="717"/>
      <c r="AU42" s="717"/>
      <c r="AV42" s="717"/>
      <c r="AW42" s="717"/>
      <c r="AX42" s="717"/>
      <c r="AY42" s="718"/>
      <c r="AZ42" s="664">
        <v>3163446</v>
      </c>
      <c r="BA42" s="703"/>
      <c r="BB42" s="703"/>
      <c r="BC42" s="703"/>
      <c r="BD42" s="665"/>
      <c r="BE42" s="665"/>
      <c r="BF42" s="709"/>
      <c r="BG42" s="730"/>
      <c r="BH42" s="731"/>
      <c r="BI42" s="731"/>
      <c r="BJ42" s="731"/>
      <c r="BK42" s="731"/>
      <c r="BL42" s="237"/>
      <c r="BM42" s="710" t="s">
        <v>358</v>
      </c>
      <c r="BN42" s="710"/>
      <c r="BO42" s="710"/>
      <c r="BP42" s="710"/>
      <c r="BQ42" s="710"/>
      <c r="BR42" s="710"/>
      <c r="BS42" s="710"/>
      <c r="BT42" s="710"/>
      <c r="BU42" s="711"/>
      <c r="BV42" s="664">
        <v>398</v>
      </c>
      <c r="BW42" s="703"/>
      <c r="BX42" s="703"/>
      <c r="BY42" s="703"/>
      <c r="BZ42" s="703"/>
      <c r="CA42" s="703"/>
      <c r="CB42" s="712"/>
      <c r="CD42" s="677" t="s">
        <v>359</v>
      </c>
      <c r="CE42" s="678"/>
      <c r="CF42" s="678"/>
      <c r="CG42" s="678"/>
      <c r="CH42" s="678"/>
      <c r="CI42" s="678"/>
      <c r="CJ42" s="678"/>
      <c r="CK42" s="678"/>
      <c r="CL42" s="678"/>
      <c r="CM42" s="678"/>
      <c r="CN42" s="678"/>
      <c r="CO42" s="678"/>
      <c r="CP42" s="678"/>
      <c r="CQ42" s="679"/>
      <c r="CR42" s="680">
        <v>4834802</v>
      </c>
      <c r="CS42" s="681"/>
      <c r="CT42" s="681"/>
      <c r="CU42" s="681"/>
      <c r="CV42" s="681"/>
      <c r="CW42" s="681"/>
      <c r="CX42" s="681"/>
      <c r="CY42" s="682"/>
      <c r="CZ42" s="683">
        <v>10.199999999999999</v>
      </c>
      <c r="DA42" s="684"/>
      <c r="DB42" s="684"/>
      <c r="DC42" s="685"/>
      <c r="DD42" s="686">
        <v>1358040</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360</v>
      </c>
      <c r="C43" s="662"/>
      <c r="D43" s="662"/>
      <c r="E43" s="662"/>
      <c r="F43" s="662"/>
      <c r="G43" s="662"/>
      <c r="H43" s="662"/>
      <c r="I43" s="662"/>
      <c r="J43" s="662"/>
      <c r="K43" s="662"/>
      <c r="L43" s="662"/>
      <c r="M43" s="662"/>
      <c r="N43" s="662"/>
      <c r="O43" s="662"/>
      <c r="P43" s="662"/>
      <c r="Q43" s="663"/>
      <c r="R43" s="664">
        <v>50799930</v>
      </c>
      <c r="S43" s="703"/>
      <c r="T43" s="703"/>
      <c r="U43" s="703"/>
      <c r="V43" s="703"/>
      <c r="W43" s="703"/>
      <c r="X43" s="703"/>
      <c r="Y43" s="704"/>
      <c r="Z43" s="705">
        <v>100</v>
      </c>
      <c r="AA43" s="705"/>
      <c r="AB43" s="705"/>
      <c r="AC43" s="705"/>
      <c r="AD43" s="706">
        <v>23695575</v>
      </c>
      <c r="AE43" s="706"/>
      <c r="AF43" s="706"/>
      <c r="AG43" s="706"/>
      <c r="AH43" s="706"/>
      <c r="AI43" s="706"/>
      <c r="AJ43" s="706"/>
      <c r="AK43" s="706"/>
      <c r="AL43" s="667">
        <v>100</v>
      </c>
      <c r="AM43" s="707"/>
      <c r="AN43" s="707"/>
      <c r="AO43" s="708"/>
      <c r="BV43" s="238"/>
      <c r="BW43" s="238"/>
      <c r="BX43" s="238"/>
      <c r="BY43" s="238"/>
      <c r="BZ43" s="238"/>
      <c r="CA43" s="238"/>
      <c r="CB43" s="238"/>
      <c r="CD43" s="677" t="s">
        <v>361</v>
      </c>
      <c r="CE43" s="678"/>
      <c r="CF43" s="678"/>
      <c r="CG43" s="678"/>
      <c r="CH43" s="678"/>
      <c r="CI43" s="678"/>
      <c r="CJ43" s="678"/>
      <c r="CK43" s="678"/>
      <c r="CL43" s="678"/>
      <c r="CM43" s="678"/>
      <c r="CN43" s="678"/>
      <c r="CO43" s="678"/>
      <c r="CP43" s="678"/>
      <c r="CQ43" s="679"/>
      <c r="CR43" s="680">
        <v>263617</v>
      </c>
      <c r="CS43" s="699"/>
      <c r="CT43" s="699"/>
      <c r="CU43" s="699"/>
      <c r="CV43" s="699"/>
      <c r="CW43" s="699"/>
      <c r="CX43" s="699"/>
      <c r="CY43" s="700"/>
      <c r="CZ43" s="683">
        <v>0.6</v>
      </c>
      <c r="DA43" s="701"/>
      <c r="DB43" s="701"/>
      <c r="DC43" s="702"/>
      <c r="DD43" s="686">
        <v>263617</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308</v>
      </c>
      <c r="CE44" s="694"/>
      <c r="CF44" s="677" t="s">
        <v>362</v>
      </c>
      <c r="CG44" s="678"/>
      <c r="CH44" s="678"/>
      <c r="CI44" s="678"/>
      <c r="CJ44" s="678"/>
      <c r="CK44" s="678"/>
      <c r="CL44" s="678"/>
      <c r="CM44" s="678"/>
      <c r="CN44" s="678"/>
      <c r="CO44" s="678"/>
      <c r="CP44" s="678"/>
      <c r="CQ44" s="679"/>
      <c r="CR44" s="680">
        <v>4513683</v>
      </c>
      <c r="CS44" s="681"/>
      <c r="CT44" s="681"/>
      <c r="CU44" s="681"/>
      <c r="CV44" s="681"/>
      <c r="CW44" s="681"/>
      <c r="CX44" s="681"/>
      <c r="CY44" s="682"/>
      <c r="CZ44" s="683">
        <v>9.5</v>
      </c>
      <c r="DA44" s="684"/>
      <c r="DB44" s="684"/>
      <c r="DC44" s="685"/>
      <c r="DD44" s="686">
        <v>1336253</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364</v>
      </c>
      <c r="CG45" s="678"/>
      <c r="CH45" s="678"/>
      <c r="CI45" s="678"/>
      <c r="CJ45" s="678"/>
      <c r="CK45" s="678"/>
      <c r="CL45" s="678"/>
      <c r="CM45" s="678"/>
      <c r="CN45" s="678"/>
      <c r="CO45" s="678"/>
      <c r="CP45" s="678"/>
      <c r="CQ45" s="679"/>
      <c r="CR45" s="680">
        <v>2083030</v>
      </c>
      <c r="CS45" s="699"/>
      <c r="CT45" s="699"/>
      <c r="CU45" s="699"/>
      <c r="CV45" s="699"/>
      <c r="CW45" s="699"/>
      <c r="CX45" s="699"/>
      <c r="CY45" s="700"/>
      <c r="CZ45" s="683">
        <v>4.4000000000000004</v>
      </c>
      <c r="DA45" s="701"/>
      <c r="DB45" s="701"/>
      <c r="DC45" s="702"/>
      <c r="DD45" s="686">
        <v>274006</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366</v>
      </c>
      <c r="CG46" s="678"/>
      <c r="CH46" s="678"/>
      <c r="CI46" s="678"/>
      <c r="CJ46" s="678"/>
      <c r="CK46" s="678"/>
      <c r="CL46" s="678"/>
      <c r="CM46" s="678"/>
      <c r="CN46" s="678"/>
      <c r="CO46" s="678"/>
      <c r="CP46" s="678"/>
      <c r="CQ46" s="679"/>
      <c r="CR46" s="680">
        <v>2156972</v>
      </c>
      <c r="CS46" s="681"/>
      <c r="CT46" s="681"/>
      <c r="CU46" s="681"/>
      <c r="CV46" s="681"/>
      <c r="CW46" s="681"/>
      <c r="CX46" s="681"/>
      <c r="CY46" s="682"/>
      <c r="CZ46" s="683">
        <v>4.5999999999999996</v>
      </c>
      <c r="DA46" s="684"/>
      <c r="DB46" s="684"/>
      <c r="DC46" s="685"/>
      <c r="DD46" s="686">
        <v>891109</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368</v>
      </c>
      <c r="CG47" s="678"/>
      <c r="CH47" s="678"/>
      <c r="CI47" s="678"/>
      <c r="CJ47" s="678"/>
      <c r="CK47" s="678"/>
      <c r="CL47" s="678"/>
      <c r="CM47" s="678"/>
      <c r="CN47" s="678"/>
      <c r="CO47" s="678"/>
      <c r="CP47" s="678"/>
      <c r="CQ47" s="679"/>
      <c r="CR47" s="680">
        <v>321119</v>
      </c>
      <c r="CS47" s="699"/>
      <c r="CT47" s="699"/>
      <c r="CU47" s="699"/>
      <c r="CV47" s="699"/>
      <c r="CW47" s="699"/>
      <c r="CX47" s="699"/>
      <c r="CY47" s="700"/>
      <c r="CZ47" s="683">
        <v>0.7</v>
      </c>
      <c r="DA47" s="701"/>
      <c r="DB47" s="701"/>
      <c r="DC47" s="702"/>
      <c r="DD47" s="686">
        <v>21787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369</v>
      </c>
      <c r="CG48" s="678"/>
      <c r="CH48" s="678"/>
      <c r="CI48" s="678"/>
      <c r="CJ48" s="678"/>
      <c r="CK48" s="678"/>
      <c r="CL48" s="678"/>
      <c r="CM48" s="678"/>
      <c r="CN48" s="678"/>
      <c r="CO48" s="678"/>
      <c r="CP48" s="678"/>
      <c r="CQ48" s="679"/>
      <c r="CR48" s="680" t="s">
        <v>237</v>
      </c>
      <c r="CS48" s="681"/>
      <c r="CT48" s="681"/>
      <c r="CU48" s="681"/>
      <c r="CV48" s="681"/>
      <c r="CW48" s="681"/>
      <c r="CX48" s="681"/>
      <c r="CY48" s="682"/>
      <c r="CZ48" s="683" t="s">
        <v>237</v>
      </c>
      <c r="DA48" s="684"/>
      <c r="DB48" s="684"/>
      <c r="DC48" s="685"/>
      <c r="DD48" s="686" t="s">
        <v>237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370</v>
      </c>
      <c r="CE49" s="662"/>
      <c r="CF49" s="662"/>
      <c r="CG49" s="662"/>
      <c r="CH49" s="662"/>
      <c r="CI49" s="662"/>
      <c r="CJ49" s="662"/>
      <c r="CK49" s="662"/>
      <c r="CL49" s="662"/>
      <c r="CM49" s="662"/>
      <c r="CN49" s="662"/>
      <c r="CO49" s="662"/>
      <c r="CP49" s="662"/>
      <c r="CQ49" s="663"/>
      <c r="CR49" s="664">
        <v>47265350</v>
      </c>
      <c r="CS49" s="665"/>
      <c r="CT49" s="665"/>
      <c r="CU49" s="665"/>
      <c r="CV49" s="665"/>
      <c r="CW49" s="665"/>
      <c r="CX49" s="665"/>
      <c r="CY49" s="666"/>
      <c r="CZ49" s="667">
        <v>100</v>
      </c>
      <c r="DA49" s="668"/>
      <c r="DB49" s="668"/>
      <c r="DC49" s="669"/>
      <c r="DD49" s="670">
        <v>26631577</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yRfJG9BKdevCljCx1Y/ttv0NhQNvXOGaWyWfl2LM47j2ULBTt3L+6ZvkApbFuylCLIiihjHIyLBVRBfPm6dRWw==" saltValue="4NY3z6mkNzml0oY9D31qt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4" t="s">
        <v>372</v>
      </c>
      <c r="DK2" s="1205"/>
      <c r="DL2" s="1205"/>
      <c r="DM2" s="1205"/>
      <c r="DN2" s="1205"/>
      <c r="DO2" s="1206"/>
      <c r="DP2" s="251"/>
      <c r="DQ2" s="1204" t="s">
        <v>373</v>
      </c>
      <c r="DR2" s="1205"/>
      <c r="DS2" s="1205"/>
      <c r="DT2" s="1205"/>
      <c r="DU2" s="1205"/>
      <c r="DV2" s="1205"/>
      <c r="DW2" s="1205"/>
      <c r="DX2" s="1205"/>
      <c r="DY2" s="1205"/>
      <c r="DZ2" s="120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7" t="s">
        <v>374</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1" t="s">
        <v>376</v>
      </c>
      <c r="B5" s="1092"/>
      <c r="C5" s="1092"/>
      <c r="D5" s="1092"/>
      <c r="E5" s="1092"/>
      <c r="F5" s="1092"/>
      <c r="G5" s="1092"/>
      <c r="H5" s="1092"/>
      <c r="I5" s="1092"/>
      <c r="J5" s="1092"/>
      <c r="K5" s="1092"/>
      <c r="L5" s="1092"/>
      <c r="M5" s="1092"/>
      <c r="N5" s="1092"/>
      <c r="O5" s="1092"/>
      <c r="P5" s="1093"/>
      <c r="Q5" s="1097" t="s">
        <v>377</v>
      </c>
      <c r="R5" s="1098"/>
      <c r="S5" s="1098"/>
      <c r="T5" s="1098"/>
      <c r="U5" s="1099"/>
      <c r="V5" s="1097" t="s">
        <v>378</v>
      </c>
      <c r="W5" s="1098"/>
      <c r="X5" s="1098"/>
      <c r="Y5" s="1098"/>
      <c r="Z5" s="1099"/>
      <c r="AA5" s="1097" t="s">
        <v>379</v>
      </c>
      <c r="AB5" s="1098"/>
      <c r="AC5" s="1098"/>
      <c r="AD5" s="1098"/>
      <c r="AE5" s="1098"/>
      <c r="AF5" s="1207" t="s">
        <v>380</v>
      </c>
      <c r="AG5" s="1098"/>
      <c r="AH5" s="1098"/>
      <c r="AI5" s="1098"/>
      <c r="AJ5" s="1113"/>
      <c r="AK5" s="1098" t="s">
        <v>381</v>
      </c>
      <c r="AL5" s="1098"/>
      <c r="AM5" s="1098"/>
      <c r="AN5" s="1098"/>
      <c r="AO5" s="1099"/>
      <c r="AP5" s="1097" t="s">
        <v>382</v>
      </c>
      <c r="AQ5" s="1098"/>
      <c r="AR5" s="1098"/>
      <c r="AS5" s="1098"/>
      <c r="AT5" s="1099"/>
      <c r="AU5" s="1097" t="s">
        <v>383</v>
      </c>
      <c r="AV5" s="1098"/>
      <c r="AW5" s="1098"/>
      <c r="AX5" s="1098"/>
      <c r="AY5" s="1113"/>
      <c r="AZ5" s="258"/>
      <c r="BA5" s="258"/>
      <c r="BB5" s="258"/>
      <c r="BC5" s="258"/>
      <c r="BD5" s="258"/>
      <c r="BE5" s="259"/>
      <c r="BF5" s="259"/>
      <c r="BG5" s="259"/>
      <c r="BH5" s="259"/>
      <c r="BI5" s="259"/>
      <c r="BJ5" s="259"/>
      <c r="BK5" s="259"/>
      <c r="BL5" s="259"/>
      <c r="BM5" s="259"/>
      <c r="BN5" s="259"/>
      <c r="BO5" s="259"/>
      <c r="BP5" s="259"/>
      <c r="BQ5" s="1091" t="s">
        <v>384</v>
      </c>
      <c r="BR5" s="1092"/>
      <c r="BS5" s="1092"/>
      <c r="BT5" s="1092"/>
      <c r="BU5" s="1092"/>
      <c r="BV5" s="1092"/>
      <c r="BW5" s="1092"/>
      <c r="BX5" s="1092"/>
      <c r="BY5" s="1092"/>
      <c r="BZ5" s="1092"/>
      <c r="CA5" s="1092"/>
      <c r="CB5" s="1092"/>
      <c r="CC5" s="1092"/>
      <c r="CD5" s="1092"/>
      <c r="CE5" s="1092"/>
      <c r="CF5" s="1092"/>
      <c r="CG5" s="1093"/>
      <c r="CH5" s="1097" t="s">
        <v>385</v>
      </c>
      <c r="CI5" s="1098"/>
      <c r="CJ5" s="1098"/>
      <c r="CK5" s="1098"/>
      <c r="CL5" s="1099"/>
      <c r="CM5" s="1097" t="s">
        <v>386</v>
      </c>
      <c r="CN5" s="1098"/>
      <c r="CO5" s="1098"/>
      <c r="CP5" s="1098"/>
      <c r="CQ5" s="1099"/>
      <c r="CR5" s="1097" t="s">
        <v>387</v>
      </c>
      <c r="CS5" s="1098"/>
      <c r="CT5" s="1098"/>
      <c r="CU5" s="1098"/>
      <c r="CV5" s="1099"/>
      <c r="CW5" s="1097" t="s">
        <v>388</v>
      </c>
      <c r="CX5" s="1098"/>
      <c r="CY5" s="1098"/>
      <c r="CZ5" s="1098"/>
      <c r="DA5" s="1099"/>
      <c r="DB5" s="1097" t="s">
        <v>389</v>
      </c>
      <c r="DC5" s="1098"/>
      <c r="DD5" s="1098"/>
      <c r="DE5" s="1098"/>
      <c r="DF5" s="1099"/>
      <c r="DG5" s="1192" t="s">
        <v>390</v>
      </c>
      <c r="DH5" s="1193"/>
      <c r="DI5" s="1193"/>
      <c r="DJ5" s="1193"/>
      <c r="DK5" s="1194"/>
      <c r="DL5" s="1192" t="s">
        <v>391</v>
      </c>
      <c r="DM5" s="1193"/>
      <c r="DN5" s="1193"/>
      <c r="DO5" s="1193"/>
      <c r="DP5" s="1194"/>
      <c r="DQ5" s="1097" t="s">
        <v>392</v>
      </c>
      <c r="DR5" s="1098"/>
      <c r="DS5" s="1098"/>
      <c r="DT5" s="1098"/>
      <c r="DU5" s="1099"/>
      <c r="DV5" s="1097" t="s">
        <v>383</v>
      </c>
      <c r="DW5" s="1098"/>
      <c r="DX5" s="1098"/>
      <c r="DY5" s="1098"/>
      <c r="DZ5" s="1113"/>
      <c r="EA5" s="256"/>
    </row>
    <row r="6" spans="1:131" s="257" customFormat="1" ht="26.25" customHeight="1" thickBot="1" x14ac:dyDescent="0.2">
      <c r="A6" s="1094"/>
      <c r="B6" s="1095"/>
      <c r="C6" s="1095"/>
      <c r="D6" s="1095"/>
      <c r="E6" s="1095"/>
      <c r="F6" s="1095"/>
      <c r="G6" s="1095"/>
      <c r="H6" s="1095"/>
      <c r="I6" s="1095"/>
      <c r="J6" s="1095"/>
      <c r="K6" s="1095"/>
      <c r="L6" s="1095"/>
      <c r="M6" s="1095"/>
      <c r="N6" s="1095"/>
      <c r="O6" s="1095"/>
      <c r="P6" s="1096"/>
      <c r="Q6" s="1100"/>
      <c r="R6" s="1101"/>
      <c r="S6" s="1101"/>
      <c r="T6" s="1101"/>
      <c r="U6" s="1102"/>
      <c r="V6" s="1100"/>
      <c r="W6" s="1101"/>
      <c r="X6" s="1101"/>
      <c r="Y6" s="1101"/>
      <c r="Z6" s="1102"/>
      <c r="AA6" s="1100"/>
      <c r="AB6" s="1101"/>
      <c r="AC6" s="1101"/>
      <c r="AD6" s="1101"/>
      <c r="AE6" s="1101"/>
      <c r="AF6" s="1208"/>
      <c r="AG6" s="1101"/>
      <c r="AH6" s="1101"/>
      <c r="AI6" s="1101"/>
      <c r="AJ6" s="1114"/>
      <c r="AK6" s="1101"/>
      <c r="AL6" s="1101"/>
      <c r="AM6" s="1101"/>
      <c r="AN6" s="1101"/>
      <c r="AO6" s="1102"/>
      <c r="AP6" s="1100"/>
      <c r="AQ6" s="1101"/>
      <c r="AR6" s="1101"/>
      <c r="AS6" s="1101"/>
      <c r="AT6" s="1102"/>
      <c r="AU6" s="1100"/>
      <c r="AV6" s="1101"/>
      <c r="AW6" s="1101"/>
      <c r="AX6" s="1101"/>
      <c r="AY6" s="1114"/>
      <c r="AZ6" s="254"/>
      <c r="BA6" s="254"/>
      <c r="BB6" s="254"/>
      <c r="BC6" s="254"/>
      <c r="BD6" s="254"/>
      <c r="BE6" s="255"/>
      <c r="BF6" s="255"/>
      <c r="BG6" s="255"/>
      <c r="BH6" s="255"/>
      <c r="BI6" s="255"/>
      <c r="BJ6" s="255"/>
      <c r="BK6" s="255"/>
      <c r="BL6" s="255"/>
      <c r="BM6" s="255"/>
      <c r="BN6" s="255"/>
      <c r="BO6" s="255"/>
      <c r="BP6" s="255"/>
      <c r="BQ6" s="1094"/>
      <c r="BR6" s="1095"/>
      <c r="BS6" s="1095"/>
      <c r="BT6" s="1095"/>
      <c r="BU6" s="1095"/>
      <c r="BV6" s="1095"/>
      <c r="BW6" s="1095"/>
      <c r="BX6" s="1095"/>
      <c r="BY6" s="1095"/>
      <c r="BZ6" s="1095"/>
      <c r="CA6" s="1095"/>
      <c r="CB6" s="1095"/>
      <c r="CC6" s="1095"/>
      <c r="CD6" s="1095"/>
      <c r="CE6" s="1095"/>
      <c r="CF6" s="1095"/>
      <c r="CG6" s="1096"/>
      <c r="CH6" s="1100"/>
      <c r="CI6" s="1101"/>
      <c r="CJ6" s="1101"/>
      <c r="CK6" s="1101"/>
      <c r="CL6" s="1102"/>
      <c r="CM6" s="1100"/>
      <c r="CN6" s="1101"/>
      <c r="CO6" s="1101"/>
      <c r="CP6" s="1101"/>
      <c r="CQ6" s="1102"/>
      <c r="CR6" s="1100"/>
      <c r="CS6" s="1101"/>
      <c r="CT6" s="1101"/>
      <c r="CU6" s="1101"/>
      <c r="CV6" s="1102"/>
      <c r="CW6" s="1100"/>
      <c r="CX6" s="1101"/>
      <c r="CY6" s="1101"/>
      <c r="CZ6" s="1101"/>
      <c r="DA6" s="1102"/>
      <c r="DB6" s="1100"/>
      <c r="DC6" s="1101"/>
      <c r="DD6" s="1101"/>
      <c r="DE6" s="1101"/>
      <c r="DF6" s="1102"/>
      <c r="DG6" s="1195"/>
      <c r="DH6" s="1196"/>
      <c r="DI6" s="1196"/>
      <c r="DJ6" s="1196"/>
      <c r="DK6" s="1197"/>
      <c r="DL6" s="1195"/>
      <c r="DM6" s="1196"/>
      <c r="DN6" s="1196"/>
      <c r="DO6" s="1196"/>
      <c r="DP6" s="1197"/>
      <c r="DQ6" s="1100"/>
      <c r="DR6" s="1101"/>
      <c r="DS6" s="1101"/>
      <c r="DT6" s="1101"/>
      <c r="DU6" s="1102"/>
      <c r="DV6" s="1100"/>
      <c r="DW6" s="1101"/>
      <c r="DX6" s="1101"/>
      <c r="DY6" s="1101"/>
      <c r="DZ6" s="1114"/>
      <c r="EA6" s="256"/>
    </row>
    <row r="7" spans="1:131" s="257" customFormat="1" ht="26.25" customHeight="1" thickTop="1" x14ac:dyDescent="0.15">
      <c r="A7" s="260">
        <v>1</v>
      </c>
      <c r="B7" s="1144" t="s">
        <v>393</v>
      </c>
      <c r="C7" s="1145"/>
      <c r="D7" s="1145"/>
      <c r="E7" s="1145"/>
      <c r="F7" s="1145"/>
      <c r="G7" s="1145"/>
      <c r="H7" s="1145"/>
      <c r="I7" s="1145"/>
      <c r="J7" s="1145"/>
      <c r="K7" s="1145"/>
      <c r="L7" s="1145"/>
      <c r="M7" s="1145"/>
      <c r="N7" s="1145"/>
      <c r="O7" s="1145"/>
      <c r="P7" s="1146"/>
      <c r="Q7" s="1198">
        <v>50815</v>
      </c>
      <c r="R7" s="1199"/>
      <c r="S7" s="1199"/>
      <c r="T7" s="1199"/>
      <c r="U7" s="1199"/>
      <c r="V7" s="1199">
        <v>47279</v>
      </c>
      <c r="W7" s="1199"/>
      <c r="X7" s="1199"/>
      <c r="Y7" s="1199"/>
      <c r="Z7" s="1199"/>
      <c r="AA7" s="1199">
        <v>3535</v>
      </c>
      <c r="AB7" s="1199"/>
      <c r="AC7" s="1199"/>
      <c r="AD7" s="1199"/>
      <c r="AE7" s="1200"/>
      <c r="AF7" s="1201">
        <v>3224</v>
      </c>
      <c r="AG7" s="1202"/>
      <c r="AH7" s="1202"/>
      <c r="AI7" s="1202"/>
      <c r="AJ7" s="1203"/>
      <c r="AK7" s="1185">
        <v>177</v>
      </c>
      <c r="AL7" s="1186"/>
      <c r="AM7" s="1186"/>
      <c r="AN7" s="1186"/>
      <c r="AO7" s="1186"/>
      <c r="AP7" s="1186">
        <v>60797</v>
      </c>
      <c r="AQ7" s="1186"/>
      <c r="AR7" s="1186"/>
      <c r="AS7" s="1186"/>
      <c r="AT7" s="1186"/>
      <c r="AU7" s="1187"/>
      <c r="AV7" s="1187"/>
      <c r="AW7" s="1187"/>
      <c r="AX7" s="1187"/>
      <c r="AY7" s="1188"/>
      <c r="AZ7" s="254"/>
      <c r="BA7" s="254"/>
      <c r="BB7" s="254"/>
      <c r="BC7" s="254"/>
      <c r="BD7" s="254"/>
      <c r="BE7" s="255"/>
      <c r="BF7" s="255"/>
      <c r="BG7" s="255"/>
      <c r="BH7" s="255"/>
      <c r="BI7" s="255"/>
      <c r="BJ7" s="255"/>
      <c r="BK7" s="255"/>
      <c r="BL7" s="255"/>
      <c r="BM7" s="255"/>
      <c r="BN7" s="255"/>
      <c r="BO7" s="255"/>
      <c r="BP7" s="255"/>
      <c r="BQ7" s="261">
        <v>1</v>
      </c>
      <c r="BR7" s="262"/>
      <c r="BS7" s="1189" t="s">
        <v>612</v>
      </c>
      <c r="BT7" s="1190"/>
      <c r="BU7" s="1190"/>
      <c r="BV7" s="1190"/>
      <c r="BW7" s="1190"/>
      <c r="BX7" s="1190"/>
      <c r="BY7" s="1190"/>
      <c r="BZ7" s="1190"/>
      <c r="CA7" s="1190"/>
      <c r="CB7" s="1190"/>
      <c r="CC7" s="1190"/>
      <c r="CD7" s="1190"/>
      <c r="CE7" s="1190"/>
      <c r="CF7" s="1190"/>
      <c r="CG7" s="1191"/>
      <c r="CH7" s="1182">
        <v>-13</v>
      </c>
      <c r="CI7" s="1183"/>
      <c r="CJ7" s="1183"/>
      <c r="CK7" s="1183"/>
      <c r="CL7" s="1184"/>
      <c r="CM7" s="1182">
        <v>427</v>
      </c>
      <c r="CN7" s="1183"/>
      <c r="CO7" s="1183"/>
      <c r="CP7" s="1183"/>
      <c r="CQ7" s="1184"/>
      <c r="CR7" s="1182">
        <v>100</v>
      </c>
      <c r="CS7" s="1183"/>
      <c r="CT7" s="1183"/>
      <c r="CU7" s="1183"/>
      <c r="CV7" s="1184"/>
      <c r="CW7" s="1182" t="s">
        <v>602</v>
      </c>
      <c r="CX7" s="1183"/>
      <c r="CY7" s="1183"/>
      <c r="CZ7" s="1183"/>
      <c r="DA7" s="1184"/>
      <c r="DB7" s="1182" t="s">
        <v>602</v>
      </c>
      <c r="DC7" s="1183"/>
      <c r="DD7" s="1183"/>
      <c r="DE7" s="1183"/>
      <c r="DF7" s="1184"/>
      <c r="DG7" s="1182" t="s">
        <v>602</v>
      </c>
      <c r="DH7" s="1183"/>
      <c r="DI7" s="1183"/>
      <c r="DJ7" s="1183"/>
      <c r="DK7" s="1184"/>
      <c r="DL7" s="1182" t="s">
        <v>602</v>
      </c>
      <c r="DM7" s="1183"/>
      <c r="DN7" s="1183"/>
      <c r="DO7" s="1183"/>
      <c r="DP7" s="1184"/>
      <c r="DQ7" s="1182" t="s">
        <v>602</v>
      </c>
      <c r="DR7" s="1183"/>
      <c r="DS7" s="1183"/>
      <c r="DT7" s="1183"/>
      <c r="DU7" s="1184"/>
      <c r="DV7" s="1209"/>
      <c r="DW7" s="1210"/>
      <c r="DX7" s="1210"/>
      <c r="DY7" s="1210"/>
      <c r="DZ7" s="1211"/>
      <c r="EA7" s="256"/>
    </row>
    <row r="8" spans="1:131" s="257" customFormat="1" ht="26.25" customHeight="1" x14ac:dyDescent="0.15">
      <c r="A8" s="263">
        <v>2</v>
      </c>
      <c r="B8" s="1133" t="s">
        <v>394</v>
      </c>
      <c r="C8" s="1134"/>
      <c r="D8" s="1134"/>
      <c r="E8" s="1134"/>
      <c r="F8" s="1134"/>
      <c r="G8" s="1134"/>
      <c r="H8" s="1134"/>
      <c r="I8" s="1134"/>
      <c r="J8" s="1134"/>
      <c r="K8" s="1134"/>
      <c r="L8" s="1134"/>
      <c r="M8" s="1134"/>
      <c r="N8" s="1134"/>
      <c r="O8" s="1134"/>
      <c r="P8" s="1135"/>
      <c r="Q8" s="1138">
        <v>4</v>
      </c>
      <c r="R8" s="1139"/>
      <c r="S8" s="1139"/>
      <c r="T8" s="1139"/>
      <c r="U8" s="1139"/>
      <c r="V8" s="1139">
        <v>5</v>
      </c>
      <c r="W8" s="1139"/>
      <c r="X8" s="1139"/>
      <c r="Y8" s="1139"/>
      <c r="Z8" s="1139"/>
      <c r="AA8" s="1139">
        <v>-1</v>
      </c>
      <c r="AB8" s="1139"/>
      <c r="AC8" s="1139"/>
      <c r="AD8" s="1139"/>
      <c r="AE8" s="1140"/>
      <c r="AF8" s="1115">
        <v>-1</v>
      </c>
      <c r="AG8" s="1116"/>
      <c r="AH8" s="1116"/>
      <c r="AI8" s="1116"/>
      <c r="AJ8" s="1117"/>
      <c r="AK8" s="1180" t="s">
        <v>533</v>
      </c>
      <c r="AL8" s="1181"/>
      <c r="AM8" s="1181"/>
      <c r="AN8" s="1181"/>
      <c r="AO8" s="1181"/>
      <c r="AP8" s="1181" t="s">
        <v>533</v>
      </c>
      <c r="AQ8" s="1181"/>
      <c r="AR8" s="1181"/>
      <c r="AS8" s="1181"/>
      <c r="AT8" s="1181"/>
      <c r="AU8" s="1178"/>
      <c r="AV8" s="1178"/>
      <c r="AW8" s="1178"/>
      <c r="AX8" s="1178"/>
      <c r="AY8" s="1179"/>
      <c r="AZ8" s="254"/>
      <c r="BA8" s="254"/>
      <c r="BB8" s="254"/>
      <c r="BC8" s="254"/>
      <c r="BD8" s="254"/>
      <c r="BE8" s="255"/>
      <c r="BF8" s="255"/>
      <c r="BG8" s="255"/>
      <c r="BH8" s="255"/>
      <c r="BI8" s="255"/>
      <c r="BJ8" s="255"/>
      <c r="BK8" s="255"/>
      <c r="BL8" s="255"/>
      <c r="BM8" s="255"/>
      <c r="BN8" s="255"/>
      <c r="BO8" s="255"/>
      <c r="BP8" s="255"/>
      <c r="BQ8" s="264">
        <v>2</v>
      </c>
      <c r="BR8" s="265"/>
      <c r="BS8" s="1110" t="s">
        <v>613</v>
      </c>
      <c r="BT8" s="1111"/>
      <c r="BU8" s="1111"/>
      <c r="BV8" s="1111"/>
      <c r="BW8" s="1111"/>
      <c r="BX8" s="1111"/>
      <c r="BY8" s="1111"/>
      <c r="BZ8" s="1111"/>
      <c r="CA8" s="1111"/>
      <c r="CB8" s="1111"/>
      <c r="CC8" s="1111"/>
      <c r="CD8" s="1111"/>
      <c r="CE8" s="1111"/>
      <c r="CF8" s="1111"/>
      <c r="CG8" s="1112"/>
      <c r="CH8" s="1085">
        <v>0</v>
      </c>
      <c r="CI8" s="1086"/>
      <c r="CJ8" s="1086"/>
      <c r="CK8" s="1086"/>
      <c r="CL8" s="1087"/>
      <c r="CM8" s="1085">
        <v>122</v>
      </c>
      <c r="CN8" s="1086"/>
      <c r="CO8" s="1086"/>
      <c r="CP8" s="1086"/>
      <c r="CQ8" s="1087"/>
      <c r="CR8" s="1085">
        <v>54</v>
      </c>
      <c r="CS8" s="1086"/>
      <c r="CT8" s="1086"/>
      <c r="CU8" s="1086"/>
      <c r="CV8" s="1087"/>
      <c r="CW8" s="1085">
        <v>19</v>
      </c>
      <c r="CX8" s="1086"/>
      <c r="CY8" s="1086"/>
      <c r="CZ8" s="1086"/>
      <c r="DA8" s="1087"/>
      <c r="DB8" s="1085" t="s">
        <v>602</v>
      </c>
      <c r="DC8" s="1086"/>
      <c r="DD8" s="1086"/>
      <c r="DE8" s="1086"/>
      <c r="DF8" s="1087"/>
      <c r="DG8" s="1085" t="s">
        <v>602</v>
      </c>
      <c r="DH8" s="1086"/>
      <c r="DI8" s="1086"/>
      <c r="DJ8" s="1086"/>
      <c r="DK8" s="1087"/>
      <c r="DL8" s="1085" t="s">
        <v>602</v>
      </c>
      <c r="DM8" s="1086"/>
      <c r="DN8" s="1086"/>
      <c r="DO8" s="1086"/>
      <c r="DP8" s="1087"/>
      <c r="DQ8" s="1085" t="s">
        <v>602</v>
      </c>
      <c r="DR8" s="1086"/>
      <c r="DS8" s="1086"/>
      <c r="DT8" s="1086"/>
      <c r="DU8" s="1087"/>
      <c r="DV8" s="1088"/>
      <c r="DW8" s="1089"/>
      <c r="DX8" s="1089"/>
      <c r="DY8" s="1089"/>
      <c r="DZ8" s="1090"/>
      <c r="EA8" s="256"/>
    </row>
    <row r="9" spans="1:131" s="257" customFormat="1" ht="26.25" customHeight="1" x14ac:dyDescent="0.15">
      <c r="A9" s="263">
        <v>3</v>
      </c>
      <c r="B9" s="1133" t="s">
        <v>395</v>
      </c>
      <c r="C9" s="1134"/>
      <c r="D9" s="1134"/>
      <c r="E9" s="1134"/>
      <c r="F9" s="1134"/>
      <c r="G9" s="1134"/>
      <c r="H9" s="1134"/>
      <c r="I9" s="1134"/>
      <c r="J9" s="1134"/>
      <c r="K9" s="1134"/>
      <c r="L9" s="1134"/>
      <c r="M9" s="1134"/>
      <c r="N9" s="1134"/>
      <c r="O9" s="1134"/>
      <c r="P9" s="1135"/>
      <c r="Q9" s="1138">
        <v>17</v>
      </c>
      <c r="R9" s="1139"/>
      <c r="S9" s="1139"/>
      <c r="T9" s="1139"/>
      <c r="U9" s="1139"/>
      <c r="V9" s="1139">
        <v>17</v>
      </c>
      <c r="W9" s="1139"/>
      <c r="X9" s="1139"/>
      <c r="Y9" s="1139"/>
      <c r="Z9" s="1139"/>
      <c r="AA9" s="1139">
        <v>0</v>
      </c>
      <c r="AB9" s="1139"/>
      <c r="AC9" s="1139"/>
      <c r="AD9" s="1139"/>
      <c r="AE9" s="1140"/>
      <c r="AF9" s="1115">
        <v>0</v>
      </c>
      <c r="AG9" s="1116"/>
      <c r="AH9" s="1116"/>
      <c r="AI9" s="1116"/>
      <c r="AJ9" s="1117"/>
      <c r="AK9" s="1180">
        <v>15</v>
      </c>
      <c r="AL9" s="1181"/>
      <c r="AM9" s="1181"/>
      <c r="AN9" s="1181"/>
      <c r="AO9" s="1181"/>
      <c r="AP9" s="1181" t="s">
        <v>533</v>
      </c>
      <c r="AQ9" s="1181"/>
      <c r="AR9" s="1181"/>
      <c r="AS9" s="1181"/>
      <c r="AT9" s="1181"/>
      <c r="AU9" s="1178"/>
      <c r="AV9" s="1178"/>
      <c r="AW9" s="1178"/>
      <c r="AX9" s="1178"/>
      <c r="AY9" s="1179"/>
      <c r="AZ9" s="254"/>
      <c r="BA9" s="254"/>
      <c r="BB9" s="254"/>
      <c r="BC9" s="254"/>
      <c r="BD9" s="254"/>
      <c r="BE9" s="255"/>
      <c r="BF9" s="255"/>
      <c r="BG9" s="255"/>
      <c r="BH9" s="255"/>
      <c r="BI9" s="255"/>
      <c r="BJ9" s="255"/>
      <c r="BK9" s="255"/>
      <c r="BL9" s="255"/>
      <c r="BM9" s="255"/>
      <c r="BN9" s="255"/>
      <c r="BO9" s="255"/>
      <c r="BP9" s="255"/>
      <c r="BQ9" s="264">
        <v>3</v>
      </c>
      <c r="BR9" s="265"/>
      <c r="BS9" s="1110" t="s">
        <v>614</v>
      </c>
      <c r="BT9" s="1111"/>
      <c r="BU9" s="1111"/>
      <c r="BV9" s="1111"/>
      <c r="BW9" s="1111"/>
      <c r="BX9" s="1111"/>
      <c r="BY9" s="1111"/>
      <c r="BZ9" s="1111"/>
      <c r="CA9" s="1111"/>
      <c r="CB9" s="1111"/>
      <c r="CC9" s="1111"/>
      <c r="CD9" s="1111"/>
      <c r="CE9" s="1111"/>
      <c r="CF9" s="1111"/>
      <c r="CG9" s="1112"/>
      <c r="CH9" s="1085">
        <v>74</v>
      </c>
      <c r="CI9" s="1086"/>
      <c r="CJ9" s="1086"/>
      <c r="CK9" s="1086"/>
      <c r="CL9" s="1087"/>
      <c r="CM9" s="1085">
        <v>339</v>
      </c>
      <c r="CN9" s="1086"/>
      <c r="CO9" s="1086"/>
      <c r="CP9" s="1086"/>
      <c r="CQ9" s="1087"/>
      <c r="CR9" s="1085">
        <v>75</v>
      </c>
      <c r="CS9" s="1086"/>
      <c r="CT9" s="1086"/>
      <c r="CU9" s="1086"/>
      <c r="CV9" s="1087"/>
      <c r="CW9" s="1085">
        <v>10</v>
      </c>
      <c r="CX9" s="1086"/>
      <c r="CY9" s="1086"/>
      <c r="CZ9" s="1086"/>
      <c r="DA9" s="1087"/>
      <c r="DB9" s="1085" t="s">
        <v>602</v>
      </c>
      <c r="DC9" s="1086"/>
      <c r="DD9" s="1086"/>
      <c r="DE9" s="1086"/>
      <c r="DF9" s="1087"/>
      <c r="DG9" s="1085" t="s">
        <v>602</v>
      </c>
      <c r="DH9" s="1086"/>
      <c r="DI9" s="1086"/>
      <c r="DJ9" s="1086"/>
      <c r="DK9" s="1087"/>
      <c r="DL9" s="1085" t="s">
        <v>602</v>
      </c>
      <c r="DM9" s="1086"/>
      <c r="DN9" s="1086"/>
      <c r="DO9" s="1086"/>
      <c r="DP9" s="1087"/>
      <c r="DQ9" s="1085" t="s">
        <v>602</v>
      </c>
      <c r="DR9" s="1086"/>
      <c r="DS9" s="1086"/>
      <c r="DT9" s="1086"/>
      <c r="DU9" s="1087"/>
      <c r="DV9" s="1088"/>
      <c r="DW9" s="1089"/>
      <c r="DX9" s="1089"/>
      <c r="DY9" s="1089"/>
      <c r="DZ9" s="1090"/>
      <c r="EA9" s="256"/>
    </row>
    <row r="10" spans="1:131" s="257" customFormat="1" ht="26.25" customHeight="1" x14ac:dyDescent="0.15">
      <c r="A10" s="263">
        <v>4</v>
      </c>
      <c r="B10" s="1133"/>
      <c r="C10" s="1134"/>
      <c r="D10" s="1134"/>
      <c r="E10" s="1134"/>
      <c r="F10" s="1134"/>
      <c r="G10" s="1134"/>
      <c r="H10" s="1134"/>
      <c r="I10" s="1134"/>
      <c r="J10" s="1134"/>
      <c r="K10" s="1134"/>
      <c r="L10" s="1134"/>
      <c r="M10" s="1134"/>
      <c r="N10" s="1134"/>
      <c r="O10" s="1134"/>
      <c r="P10" s="1135"/>
      <c r="Q10" s="1138"/>
      <c r="R10" s="1139"/>
      <c r="S10" s="1139"/>
      <c r="T10" s="1139"/>
      <c r="U10" s="1139"/>
      <c r="V10" s="1139"/>
      <c r="W10" s="1139"/>
      <c r="X10" s="1139"/>
      <c r="Y10" s="1139"/>
      <c r="Z10" s="1139"/>
      <c r="AA10" s="1139"/>
      <c r="AB10" s="1139"/>
      <c r="AC10" s="1139"/>
      <c r="AD10" s="1139"/>
      <c r="AE10" s="1140"/>
      <c r="AF10" s="1115"/>
      <c r="AG10" s="1116"/>
      <c r="AH10" s="1116"/>
      <c r="AI10" s="1116"/>
      <c r="AJ10" s="1117"/>
      <c r="AK10" s="1180"/>
      <c r="AL10" s="1181"/>
      <c r="AM10" s="1181"/>
      <c r="AN10" s="1181"/>
      <c r="AO10" s="1181"/>
      <c r="AP10" s="1181"/>
      <c r="AQ10" s="1181"/>
      <c r="AR10" s="1181"/>
      <c r="AS10" s="1181"/>
      <c r="AT10" s="1181"/>
      <c r="AU10" s="1178"/>
      <c r="AV10" s="1178"/>
      <c r="AW10" s="1178"/>
      <c r="AX10" s="1178"/>
      <c r="AY10" s="1179"/>
      <c r="AZ10" s="254"/>
      <c r="BA10" s="254"/>
      <c r="BB10" s="254"/>
      <c r="BC10" s="254"/>
      <c r="BD10" s="254"/>
      <c r="BE10" s="255"/>
      <c r="BF10" s="255"/>
      <c r="BG10" s="255"/>
      <c r="BH10" s="255"/>
      <c r="BI10" s="255"/>
      <c r="BJ10" s="255"/>
      <c r="BK10" s="255"/>
      <c r="BL10" s="255"/>
      <c r="BM10" s="255"/>
      <c r="BN10" s="255"/>
      <c r="BO10" s="255"/>
      <c r="BP10" s="255"/>
      <c r="BQ10" s="264">
        <v>4</v>
      </c>
      <c r="BR10" s="265"/>
      <c r="BS10" s="1110" t="s">
        <v>615</v>
      </c>
      <c r="BT10" s="1111"/>
      <c r="BU10" s="1111"/>
      <c r="BV10" s="1111"/>
      <c r="BW10" s="1111"/>
      <c r="BX10" s="1111"/>
      <c r="BY10" s="1111"/>
      <c r="BZ10" s="1111"/>
      <c r="CA10" s="1111"/>
      <c r="CB10" s="1111"/>
      <c r="CC10" s="1111"/>
      <c r="CD10" s="1111"/>
      <c r="CE10" s="1111"/>
      <c r="CF10" s="1111"/>
      <c r="CG10" s="1112"/>
      <c r="CH10" s="1085">
        <v>11</v>
      </c>
      <c r="CI10" s="1086"/>
      <c r="CJ10" s="1086"/>
      <c r="CK10" s="1086"/>
      <c r="CL10" s="1087"/>
      <c r="CM10" s="1085">
        <v>34</v>
      </c>
      <c r="CN10" s="1086"/>
      <c r="CO10" s="1086"/>
      <c r="CP10" s="1086"/>
      <c r="CQ10" s="1087"/>
      <c r="CR10" s="1085">
        <v>7</v>
      </c>
      <c r="CS10" s="1086"/>
      <c r="CT10" s="1086"/>
      <c r="CU10" s="1086"/>
      <c r="CV10" s="1087"/>
      <c r="CW10" s="1085" t="s">
        <v>602</v>
      </c>
      <c r="CX10" s="1086"/>
      <c r="CY10" s="1086"/>
      <c r="CZ10" s="1086"/>
      <c r="DA10" s="1087"/>
      <c r="DB10" s="1085" t="s">
        <v>602</v>
      </c>
      <c r="DC10" s="1086"/>
      <c r="DD10" s="1086"/>
      <c r="DE10" s="1086"/>
      <c r="DF10" s="1087"/>
      <c r="DG10" s="1085" t="s">
        <v>602</v>
      </c>
      <c r="DH10" s="1086"/>
      <c r="DI10" s="1086"/>
      <c r="DJ10" s="1086"/>
      <c r="DK10" s="1087"/>
      <c r="DL10" s="1085" t="s">
        <v>602</v>
      </c>
      <c r="DM10" s="1086"/>
      <c r="DN10" s="1086"/>
      <c r="DO10" s="1086"/>
      <c r="DP10" s="1087"/>
      <c r="DQ10" s="1085" t="s">
        <v>602</v>
      </c>
      <c r="DR10" s="1086"/>
      <c r="DS10" s="1086"/>
      <c r="DT10" s="1086"/>
      <c r="DU10" s="1087"/>
      <c r="DV10" s="1088"/>
      <c r="DW10" s="1089"/>
      <c r="DX10" s="1089"/>
      <c r="DY10" s="1089"/>
      <c r="DZ10" s="1090"/>
      <c r="EA10" s="256"/>
    </row>
    <row r="11" spans="1:131" s="257" customFormat="1" ht="26.25" customHeight="1" x14ac:dyDescent="0.15">
      <c r="A11" s="263">
        <v>5</v>
      </c>
      <c r="B11" s="1133"/>
      <c r="C11" s="1134"/>
      <c r="D11" s="1134"/>
      <c r="E11" s="1134"/>
      <c r="F11" s="1134"/>
      <c r="G11" s="1134"/>
      <c r="H11" s="1134"/>
      <c r="I11" s="1134"/>
      <c r="J11" s="1134"/>
      <c r="K11" s="1134"/>
      <c r="L11" s="1134"/>
      <c r="M11" s="1134"/>
      <c r="N11" s="1134"/>
      <c r="O11" s="1134"/>
      <c r="P11" s="1135"/>
      <c r="Q11" s="1138"/>
      <c r="R11" s="1139"/>
      <c r="S11" s="1139"/>
      <c r="T11" s="1139"/>
      <c r="U11" s="1139"/>
      <c r="V11" s="1139"/>
      <c r="W11" s="1139"/>
      <c r="X11" s="1139"/>
      <c r="Y11" s="1139"/>
      <c r="Z11" s="1139"/>
      <c r="AA11" s="1139"/>
      <c r="AB11" s="1139"/>
      <c r="AC11" s="1139"/>
      <c r="AD11" s="1139"/>
      <c r="AE11" s="1140"/>
      <c r="AF11" s="1115"/>
      <c r="AG11" s="1116"/>
      <c r="AH11" s="1116"/>
      <c r="AI11" s="1116"/>
      <c r="AJ11" s="1117"/>
      <c r="AK11" s="1180"/>
      <c r="AL11" s="1181"/>
      <c r="AM11" s="1181"/>
      <c r="AN11" s="1181"/>
      <c r="AO11" s="1181"/>
      <c r="AP11" s="1181"/>
      <c r="AQ11" s="1181"/>
      <c r="AR11" s="1181"/>
      <c r="AS11" s="1181"/>
      <c r="AT11" s="1181"/>
      <c r="AU11" s="1178"/>
      <c r="AV11" s="1178"/>
      <c r="AW11" s="1178"/>
      <c r="AX11" s="1178"/>
      <c r="AY11" s="1179"/>
      <c r="AZ11" s="254"/>
      <c r="BA11" s="254"/>
      <c r="BB11" s="254"/>
      <c r="BC11" s="254"/>
      <c r="BD11" s="254"/>
      <c r="BE11" s="255"/>
      <c r="BF11" s="255"/>
      <c r="BG11" s="255"/>
      <c r="BH11" s="255"/>
      <c r="BI11" s="255"/>
      <c r="BJ11" s="255"/>
      <c r="BK11" s="255"/>
      <c r="BL11" s="255"/>
      <c r="BM11" s="255"/>
      <c r="BN11" s="255"/>
      <c r="BO11" s="255"/>
      <c r="BP11" s="255"/>
      <c r="BQ11" s="264">
        <v>5</v>
      </c>
      <c r="BR11" s="265"/>
      <c r="BS11" s="1110"/>
      <c r="BT11" s="1111"/>
      <c r="BU11" s="1111"/>
      <c r="BV11" s="1111"/>
      <c r="BW11" s="1111"/>
      <c r="BX11" s="1111"/>
      <c r="BY11" s="1111"/>
      <c r="BZ11" s="1111"/>
      <c r="CA11" s="1111"/>
      <c r="CB11" s="1111"/>
      <c r="CC11" s="1111"/>
      <c r="CD11" s="1111"/>
      <c r="CE11" s="1111"/>
      <c r="CF11" s="1111"/>
      <c r="CG11" s="1112"/>
      <c r="CH11" s="1085"/>
      <c r="CI11" s="1086"/>
      <c r="CJ11" s="1086"/>
      <c r="CK11" s="1086"/>
      <c r="CL11" s="1087"/>
      <c r="CM11" s="1085"/>
      <c r="CN11" s="1086"/>
      <c r="CO11" s="1086"/>
      <c r="CP11" s="1086"/>
      <c r="CQ11" s="1087"/>
      <c r="CR11" s="1085"/>
      <c r="CS11" s="1086"/>
      <c r="CT11" s="1086"/>
      <c r="CU11" s="1086"/>
      <c r="CV11" s="1087"/>
      <c r="CW11" s="1085"/>
      <c r="CX11" s="1086"/>
      <c r="CY11" s="1086"/>
      <c r="CZ11" s="1086"/>
      <c r="DA11" s="1087"/>
      <c r="DB11" s="1085"/>
      <c r="DC11" s="1086"/>
      <c r="DD11" s="1086"/>
      <c r="DE11" s="1086"/>
      <c r="DF11" s="1087"/>
      <c r="DG11" s="1085"/>
      <c r="DH11" s="1086"/>
      <c r="DI11" s="1086"/>
      <c r="DJ11" s="1086"/>
      <c r="DK11" s="1087"/>
      <c r="DL11" s="1085"/>
      <c r="DM11" s="1086"/>
      <c r="DN11" s="1086"/>
      <c r="DO11" s="1086"/>
      <c r="DP11" s="1087"/>
      <c r="DQ11" s="1085"/>
      <c r="DR11" s="1086"/>
      <c r="DS11" s="1086"/>
      <c r="DT11" s="1086"/>
      <c r="DU11" s="1087"/>
      <c r="DV11" s="1088"/>
      <c r="DW11" s="1089"/>
      <c r="DX11" s="1089"/>
      <c r="DY11" s="1089"/>
      <c r="DZ11" s="1090"/>
      <c r="EA11" s="256"/>
    </row>
    <row r="12" spans="1:131" s="257" customFormat="1" ht="26.25" customHeight="1" x14ac:dyDescent="0.15">
      <c r="A12" s="263">
        <v>6</v>
      </c>
      <c r="B12" s="1133"/>
      <c r="C12" s="1134"/>
      <c r="D12" s="1134"/>
      <c r="E12" s="1134"/>
      <c r="F12" s="1134"/>
      <c r="G12" s="1134"/>
      <c r="H12" s="1134"/>
      <c r="I12" s="1134"/>
      <c r="J12" s="1134"/>
      <c r="K12" s="1134"/>
      <c r="L12" s="1134"/>
      <c r="M12" s="1134"/>
      <c r="N12" s="1134"/>
      <c r="O12" s="1134"/>
      <c r="P12" s="1135"/>
      <c r="Q12" s="1138"/>
      <c r="R12" s="1139"/>
      <c r="S12" s="1139"/>
      <c r="T12" s="1139"/>
      <c r="U12" s="1139"/>
      <c r="V12" s="1139"/>
      <c r="W12" s="1139"/>
      <c r="X12" s="1139"/>
      <c r="Y12" s="1139"/>
      <c r="Z12" s="1139"/>
      <c r="AA12" s="1139"/>
      <c r="AB12" s="1139"/>
      <c r="AC12" s="1139"/>
      <c r="AD12" s="1139"/>
      <c r="AE12" s="1140"/>
      <c r="AF12" s="1115"/>
      <c r="AG12" s="1116"/>
      <c r="AH12" s="1116"/>
      <c r="AI12" s="1116"/>
      <c r="AJ12" s="1117"/>
      <c r="AK12" s="1180"/>
      <c r="AL12" s="1181"/>
      <c r="AM12" s="1181"/>
      <c r="AN12" s="1181"/>
      <c r="AO12" s="1181"/>
      <c r="AP12" s="1181"/>
      <c r="AQ12" s="1181"/>
      <c r="AR12" s="1181"/>
      <c r="AS12" s="1181"/>
      <c r="AT12" s="1181"/>
      <c r="AU12" s="1178"/>
      <c r="AV12" s="1178"/>
      <c r="AW12" s="1178"/>
      <c r="AX12" s="1178"/>
      <c r="AY12" s="1179"/>
      <c r="AZ12" s="254"/>
      <c r="BA12" s="254"/>
      <c r="BB12" s="254"/>
      <c r="BC12" s="254"/>
      <c r="BD12" s="254"/>
      <c r="BE12" s="255"/>
      <c r="BF12" s="255"/>
      <c r="BG12" s="255"/>
      <c r="BH12" s="255"/>
      <c r="BI12" s="255"/>
      <c r="BJ12" s="255"/>
      <c r="BK12" s="255"/>
      <c r="BL12" s="255"/>
      <c r="BM12" s="255"/>
      <c r="BN12" s="255"/>
      <c r="BO12" s="255"/>
      <c r="BP12" s="255"/>
      <c r="BQ12" s="264">
        <v>6</v>
      </c>
      <c r="BR12" s="265"/>
      <c r="BS12" s="1110"/>
      <c r="BT12" s="1111"/>
      <c r="BU12" s="1111"/>
      <c r="BV12" s="1111"/>
      <c r="BW12" s="1111"/>
      <c r="BX12" s="1111"/>
      <c r="BY12" s="1111"/>
      <c r="BZ12" s="1111"/>
      <c r="CA12" s="1111"/>
      <c r="CB12" s="1111"/>
      <c r="CC12" s="1111"/>
      <c r="CD12" s="1111"/>
      <c r="CE12" s="1111"/>
      <c r="CF12" s="1111"/>
      <c r="CG12" s="1112"/>
      <c r="CH12" s="1085"/>
      <c r="CI12" s="1086"/>
      <c r="CJ12" s="1086"/>
      <c r="CK12" s="1086"/>
      <c r="CL12" s="1087"/>
      <c r="CM12" s="1085"/>
      <c r="CN12" s="1086"/>
      <c r="CO12" s="1086"/>
      <c r="CP12" s="1086"/>
      <c r="CQ12" s="1087"/>
      <c r="CR12" s="1085"/>
      <c r="CS12" s="1086"/>
      <c r="CT12" s="1086"/>
      <c r="CU12" s="1086"/>
      <c r="CV12" s="1087"/>
      <c r="CW12" s="1085"/>
      <c r="CX12" s="1086"/>
      <c r="CY12" s="1086"/>
      <c r="CZ12" s="1086"/>
      <c r="DA12" s="1087"/>
      <c r="DB12" s="1085"/>
      <c r="DC12" s="1086"/>
      <c r="DD12" s="1086"/>
      <c r="DE12" s="1086"/>
      <c r="DF12" s="1087"/>
      <c r="DG12" s="1085"/>
      <c r="DH12" s="1086"/>
      <c r="DI12" s="1086"/>
      <c r="DJ12" s="1086"/>
      <c r="DK12" s="1087"/>
      <c r="DL12" s="1085"/>
      <c r="DM12" s="1086"/>
      <c r="DN12" s="1086"/>
      <c r="DO12" s="1086"/>
      <c r="DP12" s="1087"/>
      <c r="DQ12" s="1085"/>
      <c r="DR12" s="1086"/>
      <c r="DS12" s="1086"/>
      <c r="DT12" s="1086"/>
      <c r="DU12" s="1087"/>
      <c r="DV12" s="1088"/>
      <c r="DW12" s="1089"/>
      <c r="DX12" s="1089"/>
      <c r="DY12" s="1089"/>
      <c r="DZ12" s="1090"/>
      <c r="EA12" s="256"/>
    </row>
    <row r="13" spans="1:131" s="257" customFormat="1" ht="26.25" customHeight="1" x14ac:dyDescent="0.15">
      <c r="A13" s="263">
        <v>7</v>
      </c>
      <c r="B13" s="1133"/>
      <c r="C13" s="1134"/>
      <c r="D13" s="1134"/>
      <c r="E13" s="1134"/>
      <c r="F13" s="1134"/>
      <c r="G13" s="1134"/>
      <c r="H13" s="1134"/>
      <c r="I13" s="1134"/>
      <c r="J13" s="1134"/>
      <c r="K13" s="1134"/>
      <c r="L13" s="1134"/>
      <c r="M13" s="1134"/>
      <c r="N13" s="1134"/>
      <c r="O13" s="1134"/>
      <c r="P13" s="1135"/>
      <c r="Q13" s="1138"/>
      <c r="R13" s="1139"/>
      <c r="S13" s="1139"/>
      <c r="T13" s="1139"/>
      <c r="U13" s="1139"/>
      <c r="V13" s="1139"/>
      <c r="W13" s="1139"/>
      <c r="X13" s="1139"/>
      <c r="Y13" s="1139"/>
      <c r="Z13" s="1139"/>
      <c r="AA13" s="1139"/>
      <c r="AB13" s="1139"/>
      <c r="AC13" s="1139"/>
      <c r="AD13" s="1139"/>
      <c r="AE13" s="1140"/>
      <c r="AF13" s="1115"/>
      <c r="AG13" s="1116"/>
      <c r="AH13" s="1116"/>
      <c r="AI13" s="1116"/>
      <c r="AJ13" s="1117"/>
      <c r="AK13" s="1180"/>
      <c r="AL13" s="1181"/>
      <c r="AM13" s="1181"/>
      <c r="AN13" s="1181"/>
      <c r="AO13" s="1181"/>
      <c r="AP13" s="1181"/>
      <c r="AQ13" s="1181"/>
      <c r="AR13" s="1181"/>
      <c r="AS13" s="1181"/>
      <c r="AT13" s="1181"/>
      <c r="AU13" s="1178"/>
      <c r="AV13" s="1178"/>
      <c r="AW13" s="1178"/>
      <c r="AX13" s="1178"/>
      <c r="AY13" s="1179"/>
      <c r="AZ13" s="254"/>
      <c r="BA13" s="254"/>
      <c r="BB13" s="254"/>
      <c r="BC13" s="254"/>
      <c r="BD13" s="254"/>
      <c r="BE13" s="255"/>
      <c r="BF13" s="255"/>
      <c r="BG13" s="255"/>
      <c r="BH13" s="255"/>
      <c r="BI13" s="255"/>
      <c r="BJ13" s="255"/>
      <c r="BK13" s="255"/>
      <c r="BL13" s="255"/>
      <c r="BM13" s="255"/>
      <c r="BN13" s="255"/>
      <c r="BO13" s="255"/>
      <c r="BP13" s="255"/>
      <c r="BQ13" s="264">
        <v>7</v>
      </c>
      <c r="BR13" s="265"/>
      <c r="BS13" s="1110"/>
      <c r="BT13" s="1111"/>
      <c r="BU13" s="1111"/>
      <c r="BV13" s="1111"/>
      <c r="BW13" s="1111"/>
      <c r="BX13" s="1111"/>
      <c r="BY13" s="1111"/>
      <c r="BZ13" s="1111"/>
      <c r="CA13" s="1111"/>
      <c r="CB13" s="1111"/>
      <c r="CC13" s="1111"/>
      <c r="CD13" s="1111"/>
      <c r="CE13" s="1111"/>
      <c r="CF13" s="1111"/>
      <c r="CG13" s="1112"/>
      <c r="CH13" s="1085"/>
      <c r="CI13" s="1086"/>
      <c r="CJ13" s="1086"/>
      <c r="CK13" s="1086"/>
      <c r="CL13" s="1087"/>
      <c r="CM13" s="1085"/>
      <c r="CN13" s="1086"/>
      <c r="CO13" s="1086"/>
      <c r="CP13" s="1086"/>
      <c r="CQ13" s="1087"/>
      <c r="CR13" s="1085"/>
      <c r="CS13" s="1086"/>
      <c r="CT13" s="1086"/>
      <c r="CU13" s="1086"/>
      <c r="CV13" s="1087"/>
      <c r="CW13" s="1085"/>
      <c r="CX13" s="1086"/>
      <c r="CY13" s="1086"/>
      <c r="CZ13" s="1086"/>
      <c r="DA13" s="1087"/>
      <c r="DB13" s="1085"/>
      <c r="DC13" s="1086"/>
      <c r="DD13" s="1086"/>
      <c r="DE13" s="1086"/>
      <c r="DF13" s="1087"/>
      <c r="DG13" s="1085"/>
      <c r="DH13" s="1086"/>
      <c r="DI13" s="1086"/>
      <c r="DJ13" s="1086"/>
      <c r="DK13" s="1087"/>
      <c r="DL13" s="1085"/>
      <c r="DM13" s="1086"/>
      <c r="DN13" s="1086"/>
      <c r="DO13" s="1086"/>
      <c r="DP13" s="1087"/>
      <c r="DQ13" s="1085"/>
      <c r="DR13" s="1086"/>
      <c r="DS13" s="1086"/>
      <c r="DT13" s="1086"/>
      <c r="DU13" s="1087"/>
      <c r="DV13" s="1088"/>
      <c r="DW13" s="1089"/>
      <c r="DX13" s="1089"/>
      <c r="DY13" s="1089"/>
      <c r="DZ13" s="1090"/>
      <c r="EA13" s="256"/>
    </row>
    <row r="14" spans="1:131" s="257" customFormat="1" ht="26.25" customHeight="1" x14ac:dyDescent="0.15">
      <c r="A14" s="263">
        <v>8</v>
      </c>
      <c r="B14" s="1133"/>
      <c r="C14" s="1134"/>
      <c r="D14" s="1134"/>
      <c r="E14" s="1134"/>
      <c r="F14" s="1134"/>
      <c r="G14" s="1134"/>
      <c r="H14" s="1134"/>
      <c r="I14" s="1134"/>
      <c r="J14" s="1134"/>
      <c r="K14" s="1134"/>
      <c r="L14" s="1134"/>
      <c r="M14" s="1134"/>
      <c r="N14" s="1134"/>
      <c r="O14" s="1134"/>
      <c r="P14" s="1135"/>
      <c r="Q14" s="1138"/>
      <c r="R14" s="1139"/>
      <c r="S14" s="1139"/>
      <c r="T14" s="1139"/>
      <c r="U14" s="1139"/>
      <c r="V14" s="1139"/>
      <c r="W14" s="1139"/>
      <c r="X14" s="1139"/>
      <c r="Y14" s="1139"/>
      <c r="Z14" s="1139"/>
      <c r="AA14" s="1139"/>
      <c r="AB14" s="1139"/>
      <c r="AC14" s="1139"/>
      <c r="AD14" s="1139"/>
      <c r="AE14" s="1140"/>
      <c r="AF14" s="1115"/>
      <c r="AG14" s="1116"/>
      <c r="AH14" s="1116"/>
      <c r="AI14" s="1116"/>
      <c r="AJ14" s="1117"/>
      <c r="AK14" s="1180"/>
      <c r="AL14" s="1181"/>
      <c r="AM14" s="1181"/>
      <c r="AN14" s="1181"/>
      <c r="AO14" s="1181"/>
      <c r="AP14" s="1181"/>
      <c r="AQ14" s="1181"/>
      <c r="AR14" s="1181"/>
      <c r="AS14" s="1181"/>
      <c r="AT14" s="1181"/>
      <c r="AU14" s="1178"/>
      <c r="AV14" s="1178"/>
      <c r="AW14" s="1178"/>
      <c r="AX14" s="1178"/>
      <c r="AY14" s="1179"/>
      <c r="AZ14" s="254"/>
      <c r="BA14" s="254"/>
      <c r="BB14" s="254"/>
      <c r="BC14" s="254"/>
      <c r="BD14" s="254"/>
      <c r="BE14" s="255"/>
      <c r="BF14" s="255"/>
      <c r="BG14" s="255"/>
      <c r="BH14" s="255"/>
      <c r="BI14" s="255"/>
      <c r="BJ14" s="255"/>
      <c r="BK14" s="255"/>
      <c r="BL14" s="255"/>
      <c r="BM14" s="255"/>
      <c r="BN14" s="255"/>
      <c r="BO14" s="255"/>
      <c r="BP14" s="255"/>
      <c r="BQ14" s="264">
        <v>8</v>
      </c>
      <c r="BR14" s="265"/>
      <c r="BS14" s="1110"/>
      <c r="BT14" s="1111"/>
      <c r="BU14" s="1111"/>
      <c r="BV14" s="1111"/>
      <c r="BW14" s="1111"/>
      <c r="BX14" s="1111"/>
      <c r="BY14" s="1111"/>
      <c r="BZ14" s="1111"/>
      <c r="CA14" s="1111"/>
      <c r="CB14" s="1111"/>
      <c r="CC14" s="1111"/>
      <c r="CD14" s="1111"/>
      <c r="CE14" s="1111"/>
      <c r="CF14" s="1111"/>
      <c r="CG14" s="1112"/>
      <c r="CH14" s="1085"/>
      <c r="CI14" s="1086"/>
      <c r="CJ14" s="1086"/>
      <c r="CK14" s="1086"/>
      <c r="CL14" s="1087"/>
      <c r="CM14" s="1085"/>
      <c r="CN14" s="1086"/>
      <c r="CO14" s="1086"/>
      <c r="CP14" s="1086"/>
      <c r="CQ14" s="1087"/>
      <c r="CR14" s="1085"/>
      <c r="CS14" s="1086"/>
      <c r="CT14" s="1086"/>
      <c r="CU14" s="1086"/>
      <c r="CV14" s="1087"/>
      <c r="CW14" s="1085"/>
      <c r="CX14" s="1086"/>
      <c r="CY14" s="1086"/>
      <c r="CZ14" s="1086"/>
      <c r="DA14" s="1087"/>
      <c r="DB14" s="1085"/>
      <c r="DC14" s="1086"/>
      <c r="DD14" s="1086"/>
      <c r="DE14" s="1086"/>
      <c r="DF14" s="1087"/>
      <c r="DG14" s="1085"/>
      <c r="DH14" s="1086"/>
      <c r="DI14" s="1086"/>
      <c r="DJ14" s="1086"/>
      <c r="DK14" s="1087"/>
      <c r="DL14" s="1085"/>
      <c r="DM14" s="1086"/>
      <c r="DN14" s="1086"/>
      <c r="DO14" s="1086"/>
      <c r="DP14" s="1087"/>
      <c r="DQ14" s="1085"/>
      <c r="DR14" s="1086"/>
      <c r="DS14" s="1086"/>
      <c r="DT14" s="1086"/>
      <c r="DU14" s="1087"/>
      <c r="DV14" s="1088"/>
      <c r="DW14" s="1089"/>
      <c r="DX14" s="1089"/>
      <c r="DY14" s="1089"/>
      <c r="DZ14" s="1090"/>
      <c r="EA14" s="256"/>
    </row>
    <row r="15" spans="1:131" s="257" customFormat="1" ht="26.25" customHeight="1" x14ac:dyDescent="0.15">
      <c r="A15" s="263">
        <v>9</v>
      </c>
      <c r="B15" s="1133"/>
      <c r="C15" s="1134"/>
      <c r="D15" s="1134"/>
      <c r="E15" s="1134"/>
      <c r="F15" s="1134"/>
      <c r="G15" s="1134"/>
      <c r="H15" s="1134"/>
      <c r="I15" s="1134"/>
      <c r="J15" s="1134"/>
      <c r="K15" s="1134"/>
      <c r="L15" s="1134"/>
      <c r="M15" s="1134"/>
      <c r="N15" s="1134"/>
      <c r="O15" s="1134"/>
      <c r="P15" s="1135"/>
      <c r="Q15" s="1138"/>
      <c r="R15" s="1139"/>
      <c r="S15" s="1139"/>
      <c r="T15" s="1139"/>
      <c r="U15" s="1139"/>
      <c r="V15" s="1139"/>
      <c r="W15" s="1139"/>
      <c r="X15" s="1139"/>
      <c r="Y15" s="1139"/>
      <c r="Z15" s="1139"/>
      <c r="AA15" s="1139"/>
      <c r="AB15" s="1139"/>
      <c r="AC15" s="1139"/>
      <c r="AD15" s="1139"/>
      <c r="AE15" s="1140"/>
      <c r="AF15" s="1115"/>
      <c r="AG15" s="1116"/>
      <c r="AH15" s="1116"/>
      <c r="AI15" s="1116"/>
      <c r="AJ15" s="1117"/>
      <c r="AK15" s="1180"/>
      <c r="AL15" s="1181"/>
      <c r="AM15" s="1181"/>
      <c r="AN15" s="1181"/>
      <c r="AO15" s="1181"/>
      <c r="AP15" s="1181"/>
      <c r="AQ15" s="1181"/>
      <c r="AR15" s="1181"/>
      <c r="AS15" s="1181"/>
      <c r="AT15" s="1181"/>
      <c r="AU15" s="1178"/>
      <c r="AV15" s="1178"/>
      <c r="AW15" s="1178"/>
      <c r="AX15" s="1178"/>
      <c r="AY15" s="1179"/>
      <c r="AZ15" s="254"/>
      <c r="BA15" s="254"/>
      <c r="BB15" s="254"/>
      <c r="BC15" s="254"/>
      <c r="BD15" s="254"/>
      <c r="BE15" s="255"/>
      <c r="BF15" s="255"/>
      <c r="BG15" s="255"/>
      <c r="BH15" s="255"/>
      <c r="BI15" s="255"/>
      <c r="BJ15" s="255"/>
      <c r="BK15" s="255"/>
      <c r="BL15" s="255"/>
      <c r="BM15" s="255"/>
      <c r="BN15" s="255"/>
      <c r="BO15" s="255"/>
      <c r="BP15" s="255"/>
      <c r="BQ15" s="264">
        <v>9</v>
      </c>
      <c r="BR15" s="265"/>
      <c r="BS15" s="1110"/>
      <c r="BT15" s="1111"/>
      <c r="BU15" s="1111"/>
      <c r="BV15" s="1111"/>
      <c r="BW15" s="1111"/>
      <c r="BX15" s="1111"/>
      <c r="BY15" s="1111"/>
      <c r="BZ15" s="1111"/>
      <c r="CA15" s="1111"/>
      <c r="CB15" s="1111"/>
      <c r="CC15" s="1111"/>
      <c r="CD15" s="1111"/>
      <c r="CE15" s="1111"/>
      <c r="CF15" s="1111"/>
      <c r="CG15" s="1112"/>
      <c r="CH15" s="1085"/>
      <c r="CI15" s="1086"/>
      <c r="CJ15" s="1086"/>
      <c r="CK15" s="1086"/>
      <c r="CL15" s="1087"/>
      <c r="CM15" s="1085"/>
      <c r="CN15" s="1086"/>
      <c r="CO15" s="1086"/>
      <c r="CP15" s="1086"/>
      <c r="CQ15" s="1087"/>
      <c r="CR15" s="1085"/>
      <c r="CS15" s="1086"/>
      <c r="CT15" s="1086"/>
      <c r="CU15" s="1086"/>
      <c r="CV15" s="1087"/>
      <c r="CW15" s="1085"/>
      <c r="CX15" s="1086"/>
      <c r="CY15" s="1086"/>
      <c r="CZ15" s="1086"/>
      <c r="DA15" s="1087"/>
      <c r="DB15" s="1085"/>
      <c r="DC15" s="1086"/>
      <c r="DD15" s="1086"/>
      <c r="DE15" s="1086"/>
      <c r="DF15" s="1087"/>
      <c r="DG15" s="1085"/>
      <c r="DH15" s="1086"/>
      <c r="DI15" s="1086"/>
      <c r="DJ15" s="1086"/>
      <c r="DK15" s="1087"/>
      <c r="DL15" s="1085"/>
      <c r="DM15" s="1086"/>
      <c r="DN15" s="1086"/>
      <c r="DO15" s="1086"/>
      <c r="DP15" s="1087"/>
      <c r="DQ15" s="1085"/>
      <c r="DR15" s="1086"/>
      <c r="DS15" s="1086"/>
      <c r="DT15" s="1086"/>
      <c r="DU15" s="1087"/>
      <c r="DV15" s="1088"/>
      <c r="DW15" s="1089"/>
      <c r="DX15" s="1089"/>
      <c r="DY15" s="1089"/>
      <c r="DZ15" s="1090"/>
      <c r="EA15" s="256"/>
    </row>
    <row r="16" spans="1:131" s="257" customFormat="1" ht="26.25" customHeight="1" x14ac:dyDescent="0.15">
      <c r="A16" s="263">
        <v>10</v>
      </c>
      <c r="B16" s="1133"/>
      <c r="C16" s="1134"/>
      <c r="D16" s="1134"/>
      <c r="E16" s="1134"/>
      <c r="F16" s="1134"/>
      <c r="G16" s="1134"/>
      <c r="H16" s="1134"/>
      <c r="I16" s="1134"/>
      <c r="J16" s="1134"/>
      <c r="K16" s="1134"/>
      <c r="L16" s="1134"/>
      <c r="M16" s="1134"/>
      <c r="N16" s="1134"/>
      <c r="O16" s="1134"/>
      <c r="P16" s="1135"/>
      <c r="Q16" s="1138"/>
      <c r="R16" s="1139"/>
      <c r="S16" s="1139"/>
      <c r="T16" s="1139"/>
      <c r="U16" s="1139"/>
      <c r="V16" s="1139"/>
      <c r="W16" s="1139"/>
      <c r="X16" s="1139"/>
      <c r="Y16" s="1139"/>
      <c r="Z16" s="1139"/>
      <c r="AA16" s="1139"/>
      <c r="AB16" s="1139"/>
      <c r="AC16" s="1139"/>
      <c r="AD16" s="1139"/>
      <c r="AE16" s="1140"/>
      <c r="AF16" s="1115"/>
      <c r="AG16" s="1116"/>
      <c r="AH16" s="1116"/>
      <c r="AI16" s="1116"/>
      <c r="AJ16" s="1117"/>
      <c r="AK16" s="1180"/>
      <c r="AL16" s="1181"/>
      <c r="AM16" s="1181"/>
      <c r="AN16" s="1181"/>
      <c r="AO16" s="1181"/>
      <c r="AP16" s="1181"/>
      <c r="AQ16" s="1181"/>
      <c r="AR16" s="1181"/>
      <c r="AS16" s="1181"/>
      <c r="AT16" s="1181"/>
      <c r="AU16" s="1178"/>
      <c r="AV16" s="1178"/>
      <c r="AW16" s="1178"/>
      <c r="AX16" s="1178"/>
      <c r="AY16" s="1179"/>
      <c r="AZ16" s="254"/>
      <c r="BA16" s="254"/>
      <c r="BB16" s="254"/>
      <c r="BC16" s="254"/>
      <c r="BD16" s="254"/>
      <c r="BE16" s="255"/>
      <c r="BF16" s="255"/>
      <c r="BG16" s="255"/>
      <c r="BH16" s="255"/>
      <c r="BI16" s="255"/>
      <c r="BJ16" s="255"/>
      <c r="BK16" s="255"/>
      <c r="BL16" s="255"/>
      <c r="BM16" s="255"/>
      <c r="BN16" s="255"/>
      <c r="BO16" s="255"/>
      <c r="BP16" s="255"/>
      <c r="BQ16" s="264">
        <v>10</v>
      </c>
      <c r="BR16" s="265"/>
      <c r="BS16" s="1110"/>
      <c r="BT16" s="1111"/>
      <c r="BU16" s="1111"/>
      <c r="BV16" s="1111"/>
      <c r="BW16" s="1111"/>
      <c r="BX16" s="1111"/>
      <c r="BY16" s="1111"/>
      <c r="BZ16" s="1111"/>
      <c r="CA16" s="1111"/>
      <c r="CB16" s="1111"/>
      <c r="CC16" s="1111"/>
      <c r="CD16" s="1111"/>
      <c r="CE16" s="1111"/>
      <c r="CF16" s="1111"/>
      <c r="CG16" s="1112"/>
      <c r="CH16" s="1085"/>
      <c r="CI16" s="1086"/>
      <c r="CJ16" s="1086"/>
      <c r="CK16" s="1086"/>
      <c r="CL16" s="1087"/>
      <c r="CM16" s="1085"/>
      <c r="CN16" s="1086"/>
      <c r="CO16" s="1086"/>
      <c r="CP16" s="1086"/>
      <c r="CQ16" s="1087"/>
      <c r="CR16" s="1085"/>
      <c r="CS16" s="1086"/>
      <c r="CT16" s="1086"/>
      <c r="CU16" s="1086"/>
      <c r="CV16" s="1087"/>
      <c r="CW16" s="1085"/>
      <c r="CX16" s="1086"/>
      <c r="CY16" s="1086"/>
      <c r="CZ16" s="1086"/>
      <c r="DA16" s="1087"/>
      <c r="DB16" s="1085"/>
      <c r="DC16" s="1086"/>
      <c r="DD16" s="1086"/>
      <c r="DE16" s="1086"/>
      <c r="DF16" s="1087"/>
      <c r="DG16" s="1085"/>
      <c r="DH16" s="1086"/>
      <c r="DI16" s="1086"/>
      <c r="DJ16" s="1086"/>
      <c r="DK16" s="1087"/>
      <c r="DL16" s="1085"/>
      <c r="DM16" s="1086"/>
      <c r="DN16" s="1086"/>
      <c r="DO16" s="1086"/>
      <c r="DP16" s="1087"/>
      <c r="DQ16" s="1085"/>
      <c r="DR16" s="1086"/>
      <c r="DS16" s="1086"/>
      <c r="DT16" s="1086"/>
      <c r="DU16" s="1087"/>
      <c r="DV16" s="1088"/>
      <c r="DW16" s="1089"/>
      <c r="DX16" s="1089"/>
      <c r="DY16" s="1089"/>
      <c r="DZ16" s="1090"/>
      <c r="EA16" s="256"/>
    </row>
    <row r="17" spans="1:131" s="257" customFormat="1" ht="26.25" customHeight="1" x14ac:dyDescent="0.15">
      <c r="A17" s="263">
        <v>11</v>
      </c>
      <c r="B17" s="1133"/>
      <c r="C17" s="1134"/>
      <c r="D17" s="1134"/>
      <c r="E17" s="1134"/>
      <c r="F17" s="1134"/>
      <c r="G17" s="1134"/>
      <c r="H17" s="1134"/>
      <c r="I17" s="1134"/>
      <c r="J17" s="1134"/>
      <c r="K17" s="1134"/>
      <c r="L17" s="1134"/>
      <c r="M17" s="1134"/>
      <c r="N17" s="1134"/>
      <c r="O17" s="1134"/>
      <c r="P17" s="1135"/>
      <c r="Q17" s="1138"/>
      <c r="R17" s="1139"/>
      <c r="S17" s="1139"/>
      <c r="T17" s="1139"/>
      <c r="U17" s="1139"/>
      <c r="V17" s="1139"/>
      <c r="W17" s="1139"/>
      <c r="X17" s="1139"/>
      <c r="Y17" s="1139"/>
      <c r="Z17" s="1139"/>
      <c r="AA17" s="1139"/>
      <c r="AB17" s="1139"/>
      <c r="AC17" s="1139"/>
      <c r="AD17" s="1139"/>
      <c r="AE17" s="1140"/>
      <c r="AF17" s="1115"/>
      <c r="AG17" s="1116"/>
      <c r="AH17" s="1116"/>
      <c r="AI17" s="1116"/>
      <c r="AJ17" s="1117"/>
      <c r="AK17" s="1180"/>
      <c r="AL17" s="1181"/>
      <c r="AM17" s="1181"/>
      <c r="AN17" s="1181"/>
      <c r="AO17" s="1181"/>
      <c r="AP17" s="1181"/>
      <c r="AQ17" s="1181"/>
      <c r="AR17" s="1181"/>
      <c r="AS17" s="1181"/>
      <c r="AT17" s="1181"/>
      <c r="AU17" s="1178"/>
      <c r="AV17" s="1178"/>
      <c r="AW17" s="1178"/>
      <c r="AX17" s="1178"/>
      <c r="AY17" s="1179"/>
      <c r="AZ17" s="254"/>
      <c r="BA17" s="254"/>
      <c r="BB17" s="254"/>
      <c r="BC17" s="254"/>
      <c r="BD17" s="254"/>
      <c r="BE17" s="255"/>
      <c r="BF17" s="255"/>
      <c r="BG17" s="255"/>
      <c r="BH17" s="255"/>
      <c r="BI17" s="255"/>
      <c r="BJ17" s="255"/>
      <c r="BK17" s="255"/>
      <c r="BL17" s="255"/>
      <c r="BM17" s="255"/>
      <c r="BN17" s="255"/>
      <c r="BO17" s="255"/>
      <c r="BP17" s="255"/>
      <c r="BQ17" s="264">
        <v>11</v>
      </c>
      <c r="BR17" s="265"/>
      <c r="BS17" s="1110"/>
      <c r="BT17" s="1111"/>
      <c r="BU17" s="1111"/>
      <c r="BV17" s="1111"/>
      <c r="BW17" s="1111"/>
      <c r="BX17" s="1111"/>
      <c r="BY17" s="1111"/>
      <c r="BZ17" s="1111"/>
      <c r="CA17" s="1111"/>
      <c r="CB17" s="1111"/>
      <c r="CC17" s="1111"/>
      <c r="CD17" s="1111"/>
      <c r="CE17" s="1111"/>
      <c r="CF17" s="1111"/>
      <c r="CG17" s="1112"/>
      <c r="CH17" s="1085"/>
      <c r="CI17" s="1086"/>
      <c r="CJ17" s="1086"/>
      <c r="CK17" s="1086"/>
      <c r="CL17" s="1087"/>
      <c r="CM17" s="1085"/>
      <c r="CN17" s="1086"/>
      <c r="CO17" s="1086"/>
      <c r="CP17" s="1086"/>
      <c r="CQ17" s="1087"/>
      <c r="CR17" s="1085"/>
      <c r="CS17" s="1086"/>
      <c r="CT17" s="1086"/>
      <c r="CU17" s="1086"/>
      <c r="CV17" s="1087"/>
      <c r="CW17" s="1085"/>
      <c r="CX17" s="1086"/>
      <c r="CY17" s="1086"/>
      <c r="CZ17" s="1086"/>
      <c r="DA17" s="1087"/>
      <c r="DB17" s="1085"/>
      <c r="DC17" s="1086"/>
      <c r="DD17" s="1086"/>
      <c r="DE17" s="1086"/>
      <c r="DF17" s="1087"/>
      <c r="DG17" s="1085"/>
      <c r="DH17" s="1086"/>
      <c r="DI17" s="1086"/>
      <c r="DJ17" s="1086"/>
      <c r="DK17" s="1087"/>
      <c r="DL17" s="1085"/>
      <c r="DM17" s="1086"/>
      <c r="DN17" s="1086"/>
      <c r="DO17" s="1086"/>
      <c r="DP17" s="1087"/>
      <c r="DQ17" s="1085"/>
      <c r="DR17" s="1086"/>
      <c r="DS17" s="1086"/>
      <c r="DT17" s="1086"/>
      <c r="DU17" s="1087"/>
      <c r="DV17" s="1088"/>
      <c r="DW17" s="1089"/>
      <c r="DX17" s="1089"/>
      <c r="DY17" s="1089"/>
      <c r="DZ17" s="1090"/>
      <c r="EA17" s="256"/>
    </row>
    <row r="18" spans="1:131" s="257" customFormat="1" ht="26.25" customHeight="1" x14ac:dyDescent="0.15">
      <c r="A18" s="263">
        <v>12</v>
      </c>
      <c r="B18" s="1133"/>
      <c r="C18" s="1134"/>
      <c r="D18" s="1134"/>
      <c r="E18" s="1134"/>
      <c r="F18" s="1134"/>
      <c r="G18" s="1134"/>
      <c r="H18" s="1134"/>
      <c r="I18" s="1134"/>
      <c r="J18" s="1134"/>
      <c r="K18" s="1134"/>
      <c r="L18" s="1134"/>
      <c r="M18" s="1134"/>
      <c r="N18" s="1134"/>
      <c r="O18" s="1134"/>
      <c r="P18" s="1135"/>
      <c r="Q18" s="1138"/>
      <c r="R18" s="1139"/>
      <c r="S18" s="1139"/>
      <c r="T18" s="1139"/>
      <c r="U18" s="1139"/>
      <c r="V18" s="1139"/>
      <c r="W18" s="1139"/>
      <c r="X18" s="1139"/>
      <c r="Y18" s="1139"/>
      <c r="Z18" s="1139"/>
      <c r="AA18" s="1139"/>
      <c r="AB18" s="1139"/>
      <c r="AC18" s="1139"/>
      <c r="AD18" s="1139"/>
      <c r="AE18" s="1140"/>
      <c r="AF18" s="1115"/>
      <c r="AG18" s="1116"/>
      <c r="AH18" s="1116"/>
      <c r="AI18" s="1116"/>
      <c r="AJ18" s="1117"/>
      <c r="AK18" s="1180"/>
      <c r="AL18" s="1181"/>
      <c r="AM18" s="1181"/>
      <c r="AN18" s="1181"/>
      <c r="AO18" s="1181"/>
      <c r="AP18" s="1181"/>
      <c r="AQ18" s="1181"/>
      <c r="AR18" s="1181"/>
      <c r="AS18" s="1181"/>
      <c r="AT18" s="1181"/>
      <c r="AU18" s="1178"/>
      <c r="AV18" s="1178"/>
      <c r="AW18" s="1178"/>
      <c r="AX18" s="1178"/>
      <c r="AY18" s="1179"/>
      <c r="AZ18" s="254"/>
      <c r="BA18" s="254"/>
      <c r="BB18" s="254"/>
      <c r="BC18" s="254"/>
      <c r="BD18" s="254"/>
      <c r="BE18" s="255"/>
      <c r="BF18" s="255"/>
      <c r="BG18" s="255"/>
      <c r="BH18" s="255"/>
      <c r="BI18" s="255"/>
      <c r="BJ18" s="255"/>
      <c r="BK18" s="255"/>
      <c r="BL18" s="255"/>
      <c r="BM18" s="255"/>
      <c r="BN18" s="255"/>
      <c r="BO18" s="255"/>
      <c r="BP18" s="255"/>
      <c r="BQ18" s="264">
        <v>12</v>
      </c>
      <c r="BR18" s="265"/>
      <c r="BS18" s="1110"/>
      <c r="BT18" s="1111"/>
      <c r="BU18" s="1111"/>
      <c r="BV18" s="1111"/>
      <c r="BW18" s="1111"/>
      <c r="BX18" s="1111"/>
      <c r="BY18" s="1111"/>
      <c r="BZ18" s="1111"/>
      <c r="CA18" s="1111"/>
      <c r="CB18" s="1111"/>
      <c r="CC18" s="1111"/>
      <c r="CD18" s="1111"/>
      <c r="CE18" s="1111"/>
      <c r="CF18" s="1111"/>
      <c r="CG18" s="1112"/>
      <c r="CH18" s="1085"/>
      <c r="CI18" s="1086"/>
      <c r="CJ18" s="1086"/>
      <c r="CK18" s="1086"/>
      <c r="CL18" s="1087"/>
      <c r="CM18" s="1085"/>
      <c r="CN18" s="1086"/>
      <c r="CO18" s="1086"/>
      <c r="CP18" s="1086"/>
      <c r="CQ18" s="1087"/>
      <c r="CR18" s="1085"/>
      <c r="CS18" s="1086"/>
      <c r="CT18" s="1086"/>
      <c r="CU18" s="1086"/>
      <c r="CV18" s="1087"/>
      <c r="CW18" s="1085"/>
      <c r="CX18" s="1086"/>
      <c r="CY18" s="1086"/>
      <c r="CZ18" s="1086"/>
      <c r="DA18" s="1087"/>
      <c r="DB18" s="1085"/>
      <c r="DC18" s="1086"/>
      <c r="DD18" s="1086"/>
      <c r="DE18" s="1086"/>
      <c r="DF18" s="1087"/>
      <c r="DG18" s="1085"/>
      <c r="DH18" s="1086"/>
      <c r="DI18" s="1086"/>
      <c r="DJ18" s="1086"/>
      <c r="DK18" s="1087"/>
      <c r="DL18" s="1085"/>
      <c r="DM18" s="1086"/>
      <c r="DN18" s="1086"/>
      <c r="DO18" s="1086"/>
      <c r="DP18" s="1087"/>
      <c r="DQ18" s="1085"/>
      <c r="DR18" s="1086"/>
      <c r="DS18" s="1086"/>
      <c r="DT18" s="1086"/>
      <c r="DU18" s="1087"/>
      <c r="DV18" s="1088"/>
      <c r="DW18" s="1089"/>
      <c r="DX18" s="1089"/>
      <c r="DY18" s="1089"/>
      <c r="DZ18" s="1090"/>
      <c r="EA18" s="256"/>
    </row>
    <row r="19" spans="1:131" s="257" customFormat="1" ht="26.25" customHeight="1" x14ac:dyDescent="0.15">
      <c r="A19" s="263">
        <v>13</v>
      </c>
      <c r="B19" s="1133"/>
      <c r="C19" s="1134"/>
      <c r="D19" s="1134"/>
      <c r="E19" s="1134"/>
      <c r="F19" s="1134"/>
      <c r="G19" s="1134"/>
      <c r="H19" s="1134"/>
      <c r="I19" s="1134"/>
      <c r="J19" s="1134"/>
      <c r="K19" s="1134"/>
      <c r="L19" s="1134"/>
      <c r="M19" s="1134"/>
      <c r="N19" s="1134"/>
      <c r="O19" s="1134"/>
      <c r="P19" s="1135"/>
      <c r="Q19" s="1138"/>
      <c r="R19" s="1139"/>
      <c r="S19" s="1139"/>
      <c r="T19" s="1139"/>
      <c r="U19" s="1139"/>
      <c r="V19" s="1139"/>
      <c r="W19" s="1139"/>
      <c r="X19" s="1139"/>
      <c r="Y19" s="1139"/>
      <c r="Z19" s="1139"/>
      <c r="AA19" s="1139"/>
      <c r="AB19" s="1139"/>
      <c r="AC19" s="1139"/>
      <c r="AD19" s="1139"/>
      <c r="AE19" s="1140"/>
      <c r="AF19" s="1115"/>
      <c r="AG19" s="1116"/>
      <c r="AH19" s="1116"/>
      <c r="AI19" s="1116"/>
      <c r="AJ19" s="1117"/>
      <c r="AK19" s="1180"/>
      <c r="AL19" s="1181"/>
      <c r="AM19" s="1181"/>
      <c r="AN19" s="1181"/>
      <c r="AO19" s="1181"/>
      <c r="AP19" s="1181"/>
      <c r="AQ19" s="1181"/>
      <c r="AR19" s="1181"/>
      <c r="AS19" s="1181"/>
      <c r="AT19" s="1181"/>
      <c r="AU19" s="1178"/>
      <c r="AV19" s="1178"/>
      <c r="AW19" s="1178"/>
      <c r="AX19" s="1178"/>
      <c r="AY19" s="1179"/>
      <c r="AZ19" s="254"/>
      <c r="BA19" s="254"/>
      <c r="BB19" s="254"/>
      <c r="BC19" s="254"/>
      <c r="BD19" s="254"/>
      <c r="BE19" s="255"/>
      <c r="BF19" s="255"/>
      <c r="BG19" s="255"/>
      <c r="BH19" s="255"/>
      <c r="BI19" s="255"/>
      <c r="BJ19" s="255"/>
      <c r="BK19" s="255"/>
      <c r="BL19" s="255"/>
      <c r="BM19" s="255"/>
      <c r="BN19" s="255"/>
      <c r="BO19" s="255"/>
      <c r="BP19" s="255"/>
      <c r="BQ19" s="264">
        <v>13</v>
      </c>
      <c r="BR19" s="265"/>
      <c r="BS19" s="1110"/>
      <c r="BT19" s="1111"/>
      <c r="BU19" s="1111"/>
      <c r="BV19" s="1111"/>
      <c r="BW19" s="1111"/>
      <c r="BX19" s="1111"/>
      <c r="BY19" s="1111"/>
      <c r="BZ19" s="1111"/>
      <c r="CA19" s="1111"/>
      <c r="CB19" s="1111"/>
      <c r="CC19" s="1111"/>
      <c r="CD19" s="1111"/>
      <c r="CE19" s="1111"/>
      <c r="CF19" s="1111"/>
      <c r="CG19" s="1112"/>
      <c r="CH19" s="1085"/>
      <c r="CI19" s="1086"/>
      <c r="CJ19" s="1086"/>
      <c r="CK19" s="1086"/>
      <c r="CL19" s="1087"/>
      <c r="CM19" s="1085"/>
      <c r="CN19" s="1086"/>
      <c r="CO19" s="1086"/>
      <c r="CP19" s="1086"/>
      <c r="CQ19" s="1087"/>
      <c r="CR19" s="1085"/>
      <c r="CS19" s="1086"/>
      <c r="CT19" s="1086"/>
      <c r="CU19" s="1086"/>
      <c r="CV19" s="1087"/>
      <c r="CW19" s="1085"/>
      <c r="CX19" s="1086"/>
      <c r="CY19" s="1086"/>
      <c r="CZ19" s="1086"/>
      <c r="DA19" s="1087"/>
      <c r="DB19" s="1085"/>
      <c r="DC19" s="1086"/>
      <c r="DD19" s="1086"/>
      <c r="DE19" s="1086"/>
      <c r="DF19" s="1087"/>
      <c r="DG19" s="1085"/>
      <c r="DH19" s="1086"/>
      <c r="DI19" s="1086"/>
      <c r="DJ19" s="1086"/>
      <c r="DK19" s="1087"/>
      <c r="DL19" s="1085"/>
      <c r="DM19" s="1086"/>
      <c r="DN19" s="1086"/>
      <c r="DO19" s="1086"/>
      <c r="DP19" s="1087"/>
      <c r="DQ19" s="1085"/>
      <c r="DR19" s="1086"/>
      <c r="DS19" s="1086"/>
      <c r="DT19" s="1086"/>
      <c r="DU19" s="1087"/>
      <c r="DV19" s="1088"/>
      <c r="DW19" s="1089"/>
      <c r="DX19" s="1089"/>
      <c r="DY19" s="1089"/>
      <c r="DZ19" s="1090"/>
      <c r="EA19" s="256"/>
    </row>
    <row r="20" spans="1:131" s="257" customFormat="1" ht="26.25" customHeight="1" x14ac:dyDescent="0.15">
      <c r="A20" s="263">
        <v>14</v>
      </c>
      <c r="B20" s="1133"/>
      <c r="C20" s="1134"/>
      <c r="D20" s="1134"/>
      <c r="E20" s="1134"/>
      <c r="F20" s="1134"/>
      <c r="G20" s="1134"/>
      <c r="H20" s="1134"/>
      <c r="I20" s="1134"/>
      <c r="J20" s="1134"/>
      <c r="K20" s="1134"/>
      <c r="L20" s="1134"/>
      <c r="M20" s="1134"/>
      <c r="N20" s="1134"/>
      <c r="O20" s="1134"/>
      <c r="P20" s="1135"/>
      <c r="Q20" s="1138"/>
      <c r="R20" s="1139"/>
      <c r="S20" s="1139"/>
      <c r="T20" s="1139"/>
      <c r="U20" s="1139"/>
      <c r="V20" s="1139"/>
      <c r="W20" s="1139"/>
      <c r="X20" s="1139"/>
      <c r="Y20" s="1139"/>
      <c r="Z20" s="1139"/>
      <c r="AA20" s="1139"/>
      <c r="AB20" s="1139"/>
      <c r="AC20" s="1139"/>
      <c r="AD20" s="1139"/>
      <c r="AE20" s="1140"/>
      <c r="AF20" s="1115"/>
      <c r="AG20" s="1116"/>
      <c r="AH20" s="1116"/>
      <c r="AI20" s="1116"/>
      <c r="AJ20" s="1117"/>
      <c r="AK20" s="1180"/>
      <c r="AL20" s="1181"/>
      <c r="AM20" s="1181"/>
      <c r="AN20" s="1181"/>
      <c r="AO20" s="1181"/>
      <c r="AP20" s="1181"/>
      <c r="AQ20" s="1181"/>
      <c r="AR20" s="1181"/>
      <c r="AS20" s="1181"/>
      <c r="AT20" s="1181"/>
      <c r="AU20" s="1178"/>
      <c r="AV20" s="1178"/>
      <c r="AW20" s="1178"/>
      <c r="AX20" s="1178"/>
      <c r="AY20" s="1179"/>
      <c r="AZ20" s="254"/>
      <c r="BA20" s="254"/>
      <c r="BB20" s="254"/>
      <c r="BC20" s="254"/>
      <c r="BD20" s="254"/>
      <c r="BE20" s="255"/>
      <c r="BF20" s="255"/>
      <c r="BG20" s="255"/>
      <c r="BH20" s="255"/>
      <c r="BI20" s="255"/>
      <c r="BJ20" s="255"/>
      <c r="BK20" s="255"/>
      <c r="BL20" s="255"/>
      <c r="BM20" s="255"/>
      <c r="BN20" s="255"/>
      <c r="BO20" s="255"/>
      <c r="BP20" s="255"/>
      <c r="BQ20" s="264">
        <v>14</v>
      </c>
      <c r="BR20" s="265"/>
      <c r="BS20" s="1110"/>
      <c r="BT20" s="1111"/>
      <c r="BU20" s="1111"/>
      <c r="BV20" s="1111"/>
      <c r="BW20" s="1111"/>
      <c r="BX20" s="1111"/>
      <c r="BY20" s="1111"/>
      <c r="BZ20" s="1111"/>
      <c r="CA20" s="1111"/>
      <c r="CB20" s="1111"/>
      <c r="CC20" s="1111"/>
      <c r="CD20" s="1111"/>
      <c r="CE20" s="1111"/>
      <c r="CF20" s="1111"/>
      <c r="CG20" s="1112"/>
      <c r="CH20" s="1085"/>
      <c r="CI20" s="1086"/>
      <c r="CJ20" s="1086"/>
      <c r="CK20" s="1086"/>
      <c r="CL20" s="1087"/>
      <c r="CM20" s="1085"/>
      <c r="CN20" s="1086"/>
      <c r="CO20" s="1086"/>
      <c r="CP20" s="1086"/>
      <c r="CQ20" s="1087"/>
      <c r="CR20" s="1085"/>
      <c r="CS20" s="1086"/>
      <c r="CT20" s="1086"/>
      <c r="CU20" s="1086"/>
      <c r="CV20" s="1087"/>
      <c r="CW20" s="1085"/>
      <c r="CX20" s="1086"/>
      <c r="CY20" s="1086"/>
      <c r="CZ20" s="1086"/>
      <c r="DA20" s="1087"/>
      <c r="DB20" s="1085"/>
      <c r="DC20" s="1086"/>
      <c r="DD20" s="1086"/>
      <c r="DE20" s="1086"/>
      <c r="DF20" s="1087"/>
      <c r="DG20" s="1085"/>
      <c r="DH20" s="1086"/>
      <c r="DI20" s="1086"/>
      <c r="DJ20" s="1086"/>
      <c r="DK20" s="1087"/>
      <c r="DL20" s="1085"/>
      <c r="DM20" s="1086"/>
      <c r="DN20" s="1086"/>
      <c r="DO20" s="1086"/>
      <c r="DP20" s="1087"/>
      <c r="DQ20" s="1085"/>
      <c r="DR20" s="1086"/>
      <c r="DS20" s="1086"/>
      <c r="DT20" s="1086"/>
      <c r="DU20" s="1087"/>
      <c r="DV20" s="1088"/>
      <c r="DW20" s="1089"/>
      <c r="DX20" s="1089"/>
      <c r="DY20" s="1089"/>
      <c r="DZ20" s="1090"/>
      <c r="EA20" s="256"/>
    </row>
    <row r="21" spans="1:131" s="257" customFormat="1" ht="26.25" customHeight="1" thickBot="1" x14ac:dyDescent="0.2">
      <c r="A21" s="263">
        <v>15</v>
      </c>
      <c r="B21" s="1133"/>
      <c r="C21" s="1134"/>
      <c r="D21" s="1134"/>
      <c r="E21" s="1134"/>
      <c r="F21" s="1134"/>
      <c r="G21" s="1134"/>
      <c r="H21" s="1134"/>
      <c r="I21" s="1134"/>
      <c r="J21" s="1134"/>
      <c r="K21" s="1134"/>
      <c r="L21" s="1134"/>
      <c r="M21" s="1134"/>
      <c r="N21" s="1134"/>
      <c r="O21" s="1134"/>
      <c r="P21" s="1135"/>
      <c r="Q21" s="1138"/>
      <c r="R21" s="1139"/>
      <c r="S21" s="1139"/>
      <c r="T21" s="1139"/>
      <c r="U21" s="1139"/>
      <c r="V21" s="1139"/>
      <c r="W21" s="1139"/>
      <c r="X21" s="1139"/>
      <c r="Y21" s="1139"/>
      <c r="Z21" s="1139"/>
      <c r="AA21" s="1139"/>
      <c r="AB21" s="1139"/>
      <c r="AC21" s="1139"/>
      <c r="AD21" s="1139"/>
      <c r="AE21" s="1140"/>
      <c r="AF21" s="1115"/>
      <c r="AG21" s="1116"/>
      <c r="AH21" s="1116"/>
      <c r="AI21" s="1116"/>
      <c r="AJ21" s="1117"/>
      <c r="AK21" s="1180"/>
      <c r="AL21" s="1181"/>
      <c r="AM21" s="1181"/>
      <c r="AN21" s="1181"/>
      <c r="AO21" s="1181"/>
      <c r="AP21" s="1181"/>
      <c r="AQ21" s="1181"/>
      <c r="AR21" s="1181"/>
      <c r="AS21" s="1181"/>
      <c r="AT21" s="1181"/>
      <c r="AU21" s="1178"/>
      <c r="AV21" s="1178"/>
      <c r="AW21" s="1178"/>
      <c r="AX21" s="1178"/>
      <c r="AY21" s="1179"/>
      <c r="AZ21" s="254"/>
      <c r="BA21" s="254"/>
      <c r="BB21" s="254"/>
      <c r="BC21" s="254"/>
      <c r="BD21" s="254"/>
      <c r="BE21" s="255"/>
      <c r="BF21" s="255"/>
      <c r="BG21" s="255"/>
      <c r="BH21" s="255"/>
      <c r="BI21" s="255"/>
      <c r="BJ21" s="255"/>
      <c r="BK21" s="255"/>
      <c r="BL21" s="255"/>
      <c r="BM21" s="255"/>
      <c r="BN21" s="255"/>
      <c r="BO21" s="255"/>
      <c r="BP21" s="255"/>
      <c r="BQ21" s="264">
        <v>15</v>
      </c>
      <c r="BR21" s="265"/>
      <c r="BS21" s="1110"/>
      <c r="BT21" s="1111"/>
      <c r="BU21" s="1111"/>
      <c r="BV21" s="1111"/>
      <c r="BW21" s="1111"/>
      <c r="BX21" s="1111"/>
      <c r="BY21" s="1111"/>
      <c r="BZ21" s="1111"/>
      <c r="CA21" s="1111"/>
      <c r="CB21" s="1111"/>
      <c r="CC21" s="1111"/>
      <c r="CD21" s="1111"/>
      <c r="CE21" s="1111"/>
      <c r="CF21" s="1111"/>
      <c r="CG21" s="1112"/>
      <c r="CH21" s="1085"/>
      <c r="CI21" s="1086"/>
      <c r="CJ21" s="1086"/>
      <c r="CK21" s="1086"/>
      <c r="CL21" s="1087"/>
      <c r="CM21" s="1085"/>
      <c r="CN21" s="1086"/>
      <c r="CO21" s="1086"/>
      <c r="CP21" s="1086"/>
      <c r="CQ21" s="1087"/>
      <c r="CR21" s="1085"/>
      <c r="CS21" s="1086"/>
      <c r="CT21" s="1086"/>
      <c r="CU21" s="1086"/>
      <c r="CV21" s="1087"/>
      <c r="CW21" s="1085"/>
      <c r="CX21" s="1086"/>
      <c r="CY21" s="1086"/>
      <c r="CZ21" s="1086"/>
      <c r="DA21" s="1087"/>
      <c r="DB21" s="1085"/>
      <c r="DC21" s="1086"/>
      <c r="DD21" s="1086"/>
      <c r="DE21" s="1086"/>
      <c r="DF21" s="1087"/>
      <c r="DG21" s="1085"/>
      <c r="DH21" s="1086"/>
      <c r="DI21" s="1086"/>
      <c r="DJ21" s="1086"/>
      <c r="DK21" s="1087"/>
      <c r="DL21" s="1085"/>
      <c r="DM21" s="1086"/>
      <c r="DN21" s="1086"/>
      <c r="DO21" s="1086"/>
      <c r="DP21" s="1087"/>
      <c r="DQ21" s="1085"/>
      <c r="DR21" s="1086"/>
      <c r="DS21" s="1086"/>
      <c r="DT21" s="1086"/>
      <c r="DU21" s="1087"/>
      <c r="DV21" s="1088"/>
      <c r="DW21" s="1089"/>
      <c r="DX21" s="1089"/>
      <c r="DY21" s="1089"/>
      <c r="DZ21" s="1090"/>
      <c r="EA21" s="256"/>
    </row>
    <row r="22" spans="1:131" s="257" customFormat="1" ht="26.25" customHeight="1" x14ac:dyDescent="0.15">
      <c r="A22" s="263">
        <v>16</v>
      </c>
      <c r="B22" s="1133"/>
      <c r="C22" s="1134"/>
      <c r="D22" s="1134"/>
      <c r="E22" s="1134"/>
      <c r="F22" s="1134"/>
      <c r="G22" s="1134"/>
      <c r="H22" s="1134"/>
      <c r="I22" s="1134"/>
      <c r="J22" s="1134"/>
      <c r="K22" s="1134"/>
      <c r="L22" s="1134"/>
      <c r="M22" s="1134"/>
      <c r="N22" s="1134"/>
      <c r="O22" s="1134"/>
      <c r="P22" s="1135"/>
      <c r="Q22" s="1175"/>
      <c r="R22" s="1176"/>
      <c r="S22" s="1176"/>
      <c r="T22" s="1176"/>
      <c r="U22" s="1176"/>
      <c r="V22" s="1176"/>
      <c r="W22" s="1176"/>
      <c r="X22" s="1176"/>
      <c r="Y22" s="1176"/>
      <c r="Z22" s="1176"/>
      <c r="AA22" s="1176"/>
      <c r="AB22" s="1176"/>
      <c r="AC22" s="1176"/>
      <c r="AD22" s="1176"/>
      <c r="AE22" s="1177"/>
      <c r="AF22" s="1115"/>
      <c r="AG22" s="1116"/>
      <c r="AH22" s="1116"/>
      <c r="AI22" s="1116"/>
      <c r="AJ22" s="1117"/>
      <c r="AK22" s="1171"/>
      <c r="AL22" s="1172"/>
      <c r="AM22" s="1172"/>
      <c r="AN22" s="1172"/>
      <c r="AO22" s="1172"/>
      <c r="AP22" s="1172"/>
      <c r="AQ22" s="1172"/>
      <c r="AR22" s="1172"/>
      <c r="AS22" s="1172"/>
      <c r="AT22" s="1172"/>
      <c r="AU22" s="1173"/>
      <c r="AV22" s="1173"/>
      <c r="AW22" s="1173"/>
      <c r="AX22" s="1173"/>
      <c r="AY22" s="1174"/>
      <c r="AZ22" s="1131" t="s">
        <v>396</v>
      </c>
      <c r="BA22" s="1131"/>
      <c r="BB22" s="1131"/>
      <c r="BC22" s="1131"/>
      <c r="BD22" s="1132"/>
      <c r="BE22" s="255"/>
      <c r="BF22" s="255"/>
      <c r="BG22" s="255"/>
      <c r="BH22" s="255"/>
      <c r="BI22" s="255"/>
      <c r="BJ22" s="255"/>
      <c r="BK22" s="255"/>
      <c r="BL22" s="255"/>
      <c r="BM22" s="255"/>
      <c r="BN22" s="255"/>
      <c r="BO22" s="255"/>
      <c r="BP22" s="255"/>
      <c r="BQ22" s="264">
        <v>16</v>
      </c>
      <c r="BR22" s="265"/>
      <c r="BS22" s="1110"/>
      <c r="BT22" s="1111"/>
      <c r="BU22" s="1111"/>
      <c r="BV22" s="1111"/>
      <c r="BW22" s="1111"/>
      <c r="BX22" s="1111"/>
      <c r="BY22" s="1111"/>
      <c r="BZ22" s="1111"/>
      <c r="CA22" s="1111"/>
      <c r="CB22" s="1111"/>
      <c r="CC22" s="1111"/>
      <c r="CD22" s="1111"/>
      <c r="CE22" s="1111"/>
      <c r="CF22" s="1111"/>
      <c r="CG22" s="1112"/>
      <c r="CH22" s="1085"/>
      <c r="CI22" s="1086"/>
      <c r="CJ22" s="1086"/>
      <c r="CK22" s="1086"/>
      <c r="CL22" s="1087"/>
      <c r="CM22" s="1085"/>
      <c r="CN22" s="1086"/>
      <c r="CO22" s="1086"/>
      <c r="CP22" s="1086"/>
      <c r="CQ22" s="1087"/>
      <c r="CR22" s="1085"/>
      <c r="CS22" s="1086"/>
      <c r="CT22" s="1086"/>
      <c r="CU22" s="1086"/>
      <c r="CV22" s="1087"/>
      <c r="CW22" s="1085"/>
      <c r="CX22" s="1086"/>
      <c r="CY22" s="1086"/>
      <c r="CZ22" s="1086"/>
      <c r="DA22" s="1087"/>
      <c r="DB22" s="1085"/>
      <c r="DC22" s="1086"/>
      <c r="DD22" s="1086"/>
      <c r="DE22" s="1086"/>
      <c r="DF22" s="1087"/>
      <c r="DG22" s="1085"/>
      <c r="DH22" s="1086"/>
      <c r="DI22" s="1086"/>
      <c r="DJ22" s="1086"/>
      <c r="DK22" s="1087"/>
      <c r="DL22" s="1085"/>
      <c r="DM22" s="1086"/>
      <c r="DN22" s="1086"/>
      <c r="DO22" s="1086"/>
      <c r="DP22" s="1087"/>
      <c r="DQ22" s="1085"/>
      <c r="DR22" s="1086"/>
      <c r="DS22" s="1086"/>
      <c r="DT22" s="1086"/>
      <c r="DU22" s="1087"/>
      <c r="DV22" s="1088"/>
      <c r="DW22" s="1089"/>
      <c r="DX22" s="1089"/>
      <c r="DY22" s="1089"/>
      <c r="DZ22" s="1090"/>
      <c r="EA22" s="256"/>
    </row>
    <row r="23" spans="1:131" s="257" customFormat="1" ht="26.25" customHeight="1" thickBot="1" x14ac:dyDescent="0.2">
      <c r="A23" s="266" t="s">
        <v>397</v>
      </c>
      <c r="B23" s="1039" t="s">
        <v>398</v>
      </c>
      <c r="C23" s="1040"/>
      <c r="D23" s="1040"/>
      <c r="E23" s="1040"/>
      <c r="F23" s="1040"/>
      <c r="G23" s="1040"/>
      <c r="H23" s="1040"/>
      <c r="I23" s="1040"/>
      <c r="J23" s="1040"/>
      <c r="K23" s="1040"/>
      <c r="L23" s="1040"/>
      <c r="M23" s="1040"/>
      <c r="N23" s="1040"/>
      <c r="O23" s="1040"/>
      <c r="P23" s="1041"/>
      <c r="Q23" s="1162">
        <v>50815</v>
      </c>
      <c r="R23" s="1163"/>
      <c r="S23" s="1163"/>
      <c r="T23" s="1163"/>
      <c r="U23" s="1163"/>
      <c r="V23" s="1163">
        <v>47281</v>
      </c>
      <c r="W23" s="1163"/>
      <c r="X23" s="1163"/>
      <c r="Y23" s="1163"/>
      <c r="Z23" s="1163"/>
      <c r="AA23" s="1163">
        <v>3535</v>
      </c>
      <c r="AB23" s="1163"/>
      <c r="AC23" s="1163"/>
      <c r="AD23" s="1163"/>
      <c r="AE23" s="1164"/>
      <c r="AF23" s="1165">
        <v>3223</v>
      </c>
      <c r="AG23" s="1163"/>
      <c r="AH23" s="1163"/>
      <c r="AI23" s="1163"/>
      <c r="AJ23" s="1166"/>
      <c r="AK23" s="1167"/>
      <c r="AL23" s="1168"/>
      <c r="AM23" s="1168"/>
      <c r="AN23" s="1168"/>
      <c r="AO23" s="1168"/>
      <c r="AP23" s="1163">
        <v>60797</v>
      </c>
      <c r="AQ23" s="1163"/>
      <c r="AR23" s="1163"/>
      <c r="AS23" s="1163"/>
      <c r="AT23" s="1163"/>
      <c r="AU23" s="1169"/>
      <c r="AV23" s="1169"/>
      <c r="AW23" s="1169"/>
      <c r="AX23" s="1169"/>
      <c r="AY23" s="1170"/>
      <c r="AZ23" s="1159" t="s">
        <v>399</v>
      </c>
      <c r="BA23" s="1160"/>
      <c r="BB23" s="1160"/>
      <c r="BC23" s="1160"/>
      <c r="BD23" s="1161"/>
      <c r="BE23" s="255"/>
      <c r="BF23" s="255"/>
      <c r="BG23" s="255"/>
      <c r="BH23" s="255"/>
      <c r="BI23" s="255"/>
      <c r="BJ23" s="255"/>
      <c r="BK23" s="255"/>
      <c r="BL23" s="255"/>
      <c r="BM23" s="255"/>
      <c r="BN23" s="255"/>
      <c r="BO23" s="255"/>
      <c r="BP23" s="255"/>
      <c r="BQ23" s="264">
        <v>17</v>
      </c>
      <c r="BR23" s="265"/>
      <c r="BS23" s="1110"/>
      <c r="BT23" s="1111"/>
      <c r="BU23" s="1111"/>
      <c r="BV23" s="1111"/>
      <c r="BW23" s="1111"/>
      <c r="BX23" s="1111"/>
      <c r="BY23" s="1111"/>
      <c r="BZ23" s="1111"/>
      <c r="CA23" s="1111"/>
      <c r="CB23" s="1111"/>
      <c r="CC23" s="1111"/>
      <c r="CD23" s="1111"/>
      <c r="CE23" s="1111"/>
      <c r="CF23" s="1111"/>
      <c r="CG23" s="1112"/>
      <c r="CH23" s="1085"/>
      <c r="CI23" s="1086"/>
      <c r="CJ23" s="1086"/>
      <c r="CK23" s="1086"/>
      <c r="CL23" s="1087"/>
      <c r="CM23" s="1085"/>
      <c r="CN23" s="1086"/>
      <c r="CO23" s="1086"/>
      <c r="CP23" s="1086"/>
      <c r="CQ23" s="1087"/>
      <c r="CR23" s="1085"/>
      <c r="CS23" s="1086"/>
      <c r="CT23" s="1086"/>
      <c r="CU23" s="1086"/>
      <c r="CV23" s="1087"/>
      <c r="CW23" s="1085"/>
      <c r="CX23" s="1086"/>
      <c r="CY23" s="1086"/>
      <c r="CZ23" s="1086"/>
      <c r="DA23" s="1087"/>
      <c r="DB23" s="1085"/>
      <c r="DC23" s="1086"/>
      <c r="DD23" s="1086"/>
      <c r="DE23" s="1086"/>
      <c r="DF23" s="1087"/>
      <c r="DG23" s="1085"/>
      <c r="DH23" s="1086"/>
      <c r="DI23" s="1086"/>
      <c r="DJ23" s="1086"/>
      <c r="DK23" s="1087"/>
      <c r="DL23" s="1085"/>
      <c r="DM23" s="1086"/>
      <c r="DN23" s="1086"/>
      <c r="DO23" s="1086"/>
      <c r="DP23" s="1087"/>
      <c r="DQ23" s="1085"/>
      <c r="DR23" s="1086"/>
      <c r="DS23" s="1086"/>
      <c r="DT23" s="1086"/>
      <c r="DU23" s="1087"/>
      <c r="DV23" s="1088"/>
      <c r="DW23" s="1089"/>
      <c r="DX23" s="1089"/>
      <c r="DY23" s="1089"/>
      <c r="DZ23" s="1090"/>
      <c r="EA23" s="256"/>
    </row>
    <row r="24" spans="1:131" s="257" customFormat="1" ht="26.25" customHeight="1" x14ac:dyDescent="0.15">
      <c r="A24" s="1158" t="s">
        <v>400</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4"/>
      <c r="BA24" s="254"/>
      <c r="BB24" s="254"/>
      <c r="BC24" s="254"/>
      <c r="BD24" s="254"/>
      <c r="BE24" s="255"/>
      <c r="BF24" s="255"/>
      <c r="BG24" s="255"/>
      <c r="BH24" s="255"/>
      <c r="BI24" s="255"/>
      <c r="BJ24" s="255"/>
      <c r="BK24" s="255"/>
      <c r="BL24" s="255"/>
      <c r="BM24" s="255"/>
      <c r="BN24" s="255"/>
      <c r="BO24" s="255"/>
      <c r="BP24" s="255"/>
      <c r="BQ24" s="264">
        <v>18</v>
      </c>
      <c r="BR24" s="265"/>
      <c r="BS24" s="1110"/>
      <c r="BT24" s="1111"/>
      <c r="BU24" s="1111"/>
      <c r="BV24" s="1111"/>
      <c r="BW24" s="1111"/>
      <c r="BX24" s="1111"/>
      <c r="BY24" s="1111"/>
      <c r="BZ24" s="1111"/>
      <c r="CA24" s="1111"/>
      <c r="CB24" s="1111"/>
      <c r="CC24" s="1111"/>
      <c r="CD24" s="1111"/>
      <c r="CE24" s="1111"/>
      <c r="CF24" s="1111"/>
      <c r="CG24" s="1112"/>
      <c r="CH24" s="1085"/>
      <c r="CI24" s="1086"/>
      <c r="CJ24" s="1086"/>
      <c r="CK24" s="1086"/>
      <c r="CL24" s="1087"/>
      <c r="CM24" s="1085"/>
      <c r="CN24" s="1086"/>
      <c r="CO24" s="1086"/>
      <c r="CP24" s="1086"/>
      <c r="CQ24" s="1087"/>
      <c r="CR24" s="1085"/>
      <c r="CS24" s="1086"/>
      <c r="CT24" s="1086"/>
      <c r="CU24" s="1086"/>
      <c r="CV24" s="1087"/>
      <c r="CW24" s="1085"/>
      <c r="CX24" s="1086"/>
      <c r="CY24" s="1086"/>
      <c r="CZ24" s="1086"/>
      <c r="DA24" s="1087"/>
      <c r="DB24" s="1085"/>
      <c r="DC24" s="1086"/>
      <c r="DD24" s="1086"/>
      <c r="DE24" s="1086"/>
      <c r="DF24" s="1087"/>
      <c r="DG24" s="1085"/>
      <c r="DH24" s="1086"/>
      <c r="DI24" s="1086"/>
      <c r="DJ24" s="1086"/>
      <c r="DK24" s="1087"/>
      <c r="DL24" s="1085"/>
      <c r="DM24" s="1086"/>
      <c r="DN24" s="1086"/>
      <c r="DO24" s="1086"/>
      <c r="DP24" s="1087"/>
      <c r="DQ24" s="1085"/>
      <c r="DR24" s="1086"/>
      <c r="DS24" s="1086"/>
      <c r="DT24" s="1086"/>
      <c r="DU24" s="1087"/>
      <c r="DV24" s="1088"/>
      <c r="DW24" s="1089"/>
      <c r="DX24" s="1089"/>
      <c r="DY24" s="1089"/>
      <c r="DZ24" s="1090"/>
      <c r="EA24" s="256"/>
    </row>
    <row r="25" spans="1:131" s="249" customFormat="1" ht="26.25" customHeight="1" thickBot="1" x14ac:dyDescent="0.2">
      <c r="A25" s="1157" t="s">
        <v>401</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4"/>
      <c r="BK25" s="254"/>
      <c r="BL25" s="254"/>
      <c r="BM25" s="254"/>
      <c r="BN25" s="254"/>
      <c r="BO25" s="267"/>
      <c r="BP25" s="267"/>
      <c r="BQ25" s="264">
        <v>19</v>
      </c>
      <c r="BR25" s="265"/>
      <c r="BS25" s="1110"/>
      <c r="BT25" s="1111"/>
      <c r="BU25" s="1111"/>
      <c r="BV25" s="1111"/>
      <c r="BW25" s="1111"/>
      <c r="BX25" s="1111"/>
      <c r="BY25" s="1111"/>
      <c r="BZ25" s="1111"/>
      <c r="CA25" s="1111"/>
      <c r="CB25" s="1111"/>
      <c r="CC25" s="1111"/>
      <c r="CD25" s="1111"/>
      <c r="CE25" s="1111"/>
      <c r="CF25" s="1111"/>
      <c r="CG25" s="1112"/>
      <c r="CH25" s="1085"/>
      <c r="CI25" s="1086"/>
      <c r="CJ25" s="1086"/>
      <c r="CK25" s="1086"/>
      <c r="CL25" s="1087"/>
      <c r="CM25" s="1085"/>
      <c r="CN25" s="1086"/>
      <c r="CO25" s="1086"/>
      <c r="CP25" s="1086"/>
      <c r="CQ25" s="1087"/>
      <c r="CR25" s="1085"/>
      <c r="CS25" s="1086"/>
      <c r="CT25" s="1086"/>
      <c r="CU25" s="1086"/>
      <c r="CV25" s="1087"/>
      <c r="CW25" s="1085"/>
      <c r="CX25" s="1086"/>
      <c r="CY25" s="1086"/>
      <c r="CZ25" s="1086"/>
      <c r="DA25" s="1087"/>
      <c r="DB25" s="1085"/>
      <c r="DC25" s="1086"/>
      <c r="DD25" s="1086"/>
      <c r="DE25" s="1086"/>
      <c r="DF25" s="1087"/>
      <c r="DG25" s="1085"/>
      <c r="DH25" s="1086"/>
      <c r="DI25" s="1086"/>
      <c r="DJ25" s="1086"/>
      <c r="DK25" s="1087"/>
      <c r="DL25" s="1085"/>
      <c r="DM25" s="1086"/>
      <c r="DN25" s="1086"/>
      <c r="DO25" s="1086"/>
      <c r="DP25" s="1087"/>
      <c r="DQ25" s="1085"/>
      <c r="DR25" s="1086"/>
      <c r="DS25" s="1086"/>
      <c r="DT25" s="1086"/>
      <c r="DU25" s="1087"/>
      <c r="DV25" s="1088"/>
      <c r="DW25" s="1089"/>
      <c r="DX25" s="1089"/>
      <c r="DY25" s="1089"/>
      <c r="DZ25" s="1090"/>
      <c r="EA25" s="248"/>
    </row>
    <row r="26" spans="1:131" s="249" customFormat="1" ht="26.25" customHeight="1" x14ac:dyDescent="0.15">
      <c r="A26" s="1091" t="s">
        <v>376</v>
      </c>
      <c r="B26" s="1092"/>
      <c r="C26" s="1092"/>
      <c r="D26" s="1092"/>
      <c r="E26" s="1092"/>
      <c r="F26" s="1092"/>
      <c r="G26" s="1092"/>
      <c r="H26" s="1092"/>
      <c r="I26" s="1092"/>
      <c r="J26" s="1092"/>
      <c r="K26" s="1092"/>
      <c r="L26" s="1092"/>
      <c r="M26" s="1092"/>
      <c r="N26" s="1092"/>
      <c r="O26" s="1092"/>
      <c r="P26" s="1093"/>
      <c r="Q26" s="1097" t="s">
        <v>402</v>
      </c>
      <c r="R26" s="1098"/>
      <c r="S26" s="1098"/>
      <c r="T26" s="1098"/>
      <c r="U26" s="1099"/>
      <c r="V26" s="1097" t="s">
        <v>403</v>
      </c>
      <c r="W26" s="1098"/>
      <c r="X26" s="1098"/>
      <c r="Y26" s="1098"/>
      <c r="Z26" s="1099"/>
      <c r="AA26" s="1097" t="s">
        <v>404</v>
      </c>
      <c r="AB26" s="1098"/>
      <c r="AC26" s="1098"/>
      <c r="AD26" s="1098"/>
      <c r="AE26" s="1098"/>
      <c r="AF26" s="1153" t="s">
        <v>405</v>
      </c>
      <c r="AG26" s="1104"/>
      <c r="AH26" s="1104"/>
      <c r="AI26" s="1104"/>
      <c r="AJ26" s="1154"/>
      <c r="AK26" s="1098" t="s">
        <v>406</v>
      </c>
      <c r="AL26" s="1098"/>
      <c r="AM26" s="1098"/>
      <c r="AN26" s="1098"/>
      <c r="AO26" s="1099"/>
      <c r="AP26" s="1097" t="s">
        <v>407</v>
      </c>
      <c r="AQ26" s="1098"/>
      <c r="AR26" s="1098"/>
      <c r="AS26" s="1098"/>
      <c r="AT26" s="1099"/>
      <c r="AU26" s="1097" t="s">
        <v>408</v>
      </c>
      <c r="AV26" s="1098"/>
      <c r="AW26" s="1098"/>
      <c r="AX26" s="1098"/>
      <c r="AY26" s="1099"/>
      <c r="AZ26" s="1097" t="s">
        <v>409</v>
      </c>
      <c r="BA26" s="1098"/>
      <c r="BB26" s="1098"/>
      <c r="BC26" s="1098"/>
      <c r="BD26" s="1099"/>
      <c r="BE26" s="1097" t="s">
        <v>383</v>
      </c>
      <c r="BF26" s="1098"/>
      <c r="BG26" s="1098"/>
      <c r="BH26" s="1098"/>
      <c r="BI26" s="1113"/>
      <c r="BJ26" s="254"/>
      <c r="BK26" s="254"/>
      <c r="BL26" s="254"/>
      <c r="BM26" s="254"/>
      <c r="BN26" s="254"/>
      <c r="BO26" s="267"/>
      <c r="BP26" s="267"/>
      <c r="BQ26" s="264">
        <v>20</v>
      </c>
      <c r="BR26" s="265"/>
      <c r="BS26" s="1110"/>
      <c r="BT26" s="1111"/>
      <c r="BU26" s="1111"/>
      <c r="BV26" s="1111"/>
      <c r="BW26" s="1111"/>
      <c r="BX26" s="1111"/>
      <c r="BY26" s="1111"/>
      <c r="BZ26" s="1111"/>
      <c r="CA26" s="1111"/>
      <c r="CB26" s="1111"/>
      <c r="CC26" s="1111"/>
      <c r="CD26" s="1111"/>
      <c r="CE26" s="1111"/>
      <c r="CF26" s="1111"/>
      <c r="CG26" s="1112"/>
      <c r="CH26" s="1085"/>
      <c r="CI26" s="1086"/>
      <c r="CJ26" s="1086"/>
      <c r="CK26" s="1086"/>
      <c r="CL26" s="1087"/>
      <c r="CM26" s="1085"/>
      <c r="CN26" s="1086"/>
      <c r="CO26" s="1086"/>
      <c r="CP26" s="1086"/>
      <c r="CQ26" s="1087"/>
      <c r="CR26" s="1085"/>
      <c r="CS26" s="1086"/>
      <c r="CT26" s="1086"/>
      <c r="CU26" s="1086"/>
      <c r="CV26" s="1087"/>
      <c r="CW26" s="1085"/>
      <c r="CX26" s="1086"/>
      <c r="CY26" s="1086"/>
      <c r="CZ26" s="1086"/>
      <c r="DA26" s="1087"/>
      <c r="DB26" s="1085"/>
      <c r="DC26" s="1086"/>
      <c r="DD26" s="1086"/>
      <c r="DE26" s="1086"/>
      <c r="DF26" s="1087"/>
      <c r="DG26" s="1085"/>
      <c r="DH26" s="1086"/>
      <c r="DI26" s="1086"/>
      <c r="DJ26" s="1086"/>
      <c r="DK26" s="1087"/>
      <c r="DL26" s="1085"/>
      <c r="DM26" s="1086"/>
      <c r="DN26" s="1086"/>
      <c r="DO26" s="1086"/>
      <c r="DP26" s="1087"/>
      <c r="DQ26" s="1085"/>
      <c r="DR26" s="1086"/>
      <c r="DS26" s="1086"/>
      <c r="DT26" s="1086"/>
      <c r="DU26" s="1087"/>
      <c r="DV26" s="1088"/>
      <c r="DW26" s="1089"/>
      <c r="DX26" s="1089"/>
      <c r="DY26" s="1089"/>
      <c r="DZ26" s="1090"/>
      <c r="EA26" s="248"/>
    </row>
    <row r="27" spans="1:131" s="249" customFormat="1" ht="26.25" customHeight="1" thickBot="1" x14ac:dyDescent="0.2">
      <c r="A27" s="1094"/>
      <c r="B27" s="1095"/>
      <c r="C27" s="1095"/>
      <c r="D27" s="1095"/>
      <c r="E27" s="1095"/>
      <c r="F27" s="1095"/>
      <c r="G27" s="1095"/>
      <c r="H27" s="1095"/>
      <c r="I27" s="1095"/>
      <c r="J27" s="1095"/>
      <c r="K27" s="1095"/>
      <c r="L27" s="1095"/>
      <c r="M27" s="1095"/>
      <c r="N27" s="1095"/>
      <c r="O27" s="1095"/>
      <c r="P27" s="1096"/>
      <c r="Q27" s="1100"/>
      <c r="R27" s="1101"/>
      <c r="S27" s="1101"/>
      <c r="T27" s="1101"/>
      <c r="U27" s="1102"/>
      <c r="V27" s="1100"/>
      <c r="W27" s="1101"/>
      <c r="X27" s="1101"/>
      <c r="Y27" s="1101"/>
      <c r="Z27" s="1102"/>
      <c r="AA27" s="1100"/>
      <c r="AB27" s="1101"/>
      <c r="AC27" s="1101"/>
      <c r="AD27" s="1101"/>
      <c r="AE27" s="1101"/>
      <c r="AF27" s="1155"/>
      <c r="AG27" s="1107"/>
      <c r="AH27" s="1107"/>
      <c r="AI27" s="1107"/>
      <c r="AJ27" s="1156"/>
      <c r="AK27" s="1101"/>
      <c r="AL27" s="1101"/>
      <c r="AM27" s="1101"/>
      <c r="AN27" s="1101"/>
      <c r="AO27" s="1102"/>
      <c r="AP27" s="1100"/>
      <c r="AQ27" s="1101"/>
      <c r="AR27" s="1101"/>
      <c r="AS27" s="1101"/>
      <c r="AT27" s="1102"/>
      <c r="AU27" s="1100"/>
      <c r="AV27" s="1101"/>
      <c r="AW27" s="1101"/>
      <c r="AX27" s="1101"/>
      <c r="AY27" s="1102"/>
      <c r="AZ27" s="1100"/>
      <c r="BA27" s="1101"/>
      <c r="BB27" s="1101"/>
      <c r="BC27" s="1101"/>
      <c r="BD27" s="1102"/>
      <c r="BE27" s="1100"/>
      <c r="BF27" s="1101"/>
      <c r="BG27" s="1101"/>
      <c r="BH27" s="1101"/>
      <c r="BI27" s="1114"/>
      <c r="BJ27" s="254"/>
      <c r="BK27" s="254"/>
      <c r="BL27" s="254"/>
      <c r="BM27" s="254"/>
      <c r="BN27" s="254"/>
      <c r="BO27" s="267"/>
      <c r="BP27" s="267"/>
      <c r="BQ27" s="264">
        <v>21</v>
      </c>
      <c r="BR27" s="265"/>
      <c r="BS27" s="1110"/>
      <c r="BT27" s="1111"/>
      <c r="BU27" s="1111"/>
      <c r="BV27" s="1111"/>
      <c r="BW27" s="1111"/>
      <c r="BX27" s="1111"/>
      <c r="BY27" s="1111"/>
      <c r="BZ27" s="1111"/>
      <c r="CA27" s="1111"/>
      <c r="CB27" s="1111"/>
      <c r="CC27" s="1111"/>
      <c r="CD27" s="1111"/>
      <c r="CE27" s="1111"/>
      <c r="CF27" s="1111"/>
      <c r="CG27" s="1112"/>
      <c r="CH27" s="1085"/>
      <c r="CI27" s="1086"/>
      <c r="CJ27" s="1086"/>
      <c r="CK27" s="1086"/>
      <c r="CL27" s="1087"/>
      <c r="CM27" s="1085"/>
      <c r="CN27" s="1086"/>
      <c r="CO27" s="1086"/>
      <c r="CP27" s="1086"/>
      <c r="CQ27" s="1087"/>
      <c r="CR27" s="1085"/>
      <c r="CS27" s="1086"/>
      <c r="CT27" s="1086"/>
      <c r="CU27" s="1086"/>
      <c r="CV27" s="1087"/>
      <c r="CW27" s="1085"/>
      <c r="CX27" s="1086"/>
      <c r="CY27" s="1086"/>
      <c r="CZ27" s="1086"/>
      <c r="DA27" s="1087"/>
      <c r="DB27" s="1085"/>
      <c r="DC27" s="1086"/>
      <c r="DD27" s="1086"/>
      <c r="DE27" s="1086"/>
      <c r="DF27" s="1087"/>
      <c r="DG27" s="1085"/>
      <c r="DH27" s="1086"/>
      <c r="DI27" s="1086"/>
      <c r="DJ27" s="1086"/>
      <c r="DK27" s="1087"/>
      <c r="DL27" s="1085"/>
      <c r="DM27" s="1086"/>
      <c r="DN27" s="1086"/>
      <c r="DO27" s="1086"/>
      <c r="DP27" s="1087"/>
      <c r="DQ27" s="1085"/>
      <c r="DR27" s="1086"/>
      <c r="DS27" s="1086"/>
      <c r="DT27" s="1086"/>
      <c r="DU27" s="1087"/>
      <c r="DV27" s="1088"/>
      <c r="DW27" s="1089"/>
      <c r="DX27" s="1089"/>
      <c r="DY27" s="1089"/>
      <c r="DZ27" s="1090"/>
      <c r="EA27" s="248"/>
    </row>
    <row r="28" spans="1:131" s="249" customFormat="1" ht="26.25" customHeight="1" thickTop="1" x14ac:dyDescent="0.15">
      <c r="A28" s="268">
        <v>1</v>
      </c>
      <c r="B28" s="1144" t="s">
        <v>410</v>
      </c>
      <c r="C28" s="1145"/>
      <c r="D28" s="1145"/>
      <c r="E28" s="1145"/>
      <c r="F28" s="1145"/>
      <c r="G28" s="1145"/>
      <c r="H28" s="1145"/>
      <c r="I28" s="1145"/>
      <c r="J28" s="1145"/>
      <c r="K28" s="1145"/>
      <c r="L28" s="1145"/>
      <c r="M28" s="1145"/>
      <c r="N28" s="1145"/>
      <c r="O28" s="1145"/>
      <c r="P28" s="1146"/>
      <c r="Q28" s="1147">
        <v>9155</v>
      </c>
      <c r="R28" s="1148"/>
      <c r="S28" s="1148"/>
      <c r="T28" s="1148"/>
      <c r="U28" s="1148"/>
      <c r="V28" s="1148">
        <v>8966</v>
      </c>
      <c r="W28" s="1148"/>
      <c r="X28" s="1148"/>
      <c r="Y28" s="1148"/>
      <c r="Z28" s="1148"/>
      <c r="AA28" s="1148">
        <v>189</v>
      </c>
      <c r="AB28" s="1148"/>
      <c r="AC28" s="1148"/>
      <c r="AD28" s="1148"/>
      <c r="AE28" s="1149"/>
      <c r="AF28" s="1150">
        <v>189</v>
      </c>
      <c r="AG28" s="1148"/>
      <c r="AH28" s="1148"/>
      <c r="AI28" s="1148"/>
      <c r="AJ28" s="1151"/>
      <c r="AK28" s="1152">
        <v>838</v>
      </c>
      <c r="AL28" s="1141"/>
      <c r="AM28" s="1141"/>
      <c r="AN28" s="1141"/>
      <c r="AO28" s="1141"/>
      <c r="AP28" s="1141" t="s">
        <v>602</v>
      </c>
      <c r="AQ28" s="1141"/>
      <c r="AR28" s="1141"/>
      <c r="AS28" s="1141"/>
      <c r="AT28" s="1141"/>
      <c r="AU28" s="1141" t="s">
        <v>602</v>
      </c>
      <c r="AV28" s="1141"/>
      <c r="AW28" s="1141"/>
      <c r="AX28" s="1141"/>
      <c r="AY28" s="1141"/>
      <c r="AZ28" s="1141" t="s">
        <v>602</v>
      </c>
      <c r="BA28" s="1141"/>
      <c r="BB28" s="1141"/>
      <c r="BC28" s="1141"/>
      <c r="BD28" s="1141"/>
      <c r="BE28" s="1142"/>
      <c r="BF28" s="1142"/>
      <c r="BG28" s="1142"/>
      <c r="BH28" s="1142"/>
      <c r="BI28" s="1143"/>
      <c r="BJ28" s="254"/>
      <c r="BK28" s="254"/>
      <c r="BL28" s="254"/>
      <c r="BM28" s="254"/>
      <c r="BN28" s="254"/>
      <c r="BO28" s="267"/>
      <c r="BP28" s="267"/>
      <c r="BQ28" s="264">
        <v>22</v>
      </c>
      <c r="BR28" s="265"/>
      <c r="BS28" s="1110"/>
      <c r="BT28" s="1111"/>
      <c r="BU28" s="1111"/>
      <c r="BV28" s="1111"/>
      <c r="BW28" s="1111"/>
      <c r="BX28" s="1111"/>
      <c r="BY28" s="1111"/>
      <c r="BZ28" s="1111"/>
      <c r="CA28" s="1111"/>
      <c r="CB28" s="1111"/>
      <c r="CC28" s="1111"/>
      <c r="CD28" s="1111"/>
      <c r="CE28" s="1111"/>
      <c r="CF28" s="1111"/>
      <c r="CG28" s="1112"/>
      <c r="CH28" s="1085"/>
      <c r="CI28" s="1086"/>
      <c r="CJ28" s="1086"/>
      <c r="CK28" s="1086"/>
      <c r="CL28" s="1087"/>
      <c r="CM28" s="1085"/>
      <c r="CN28" s="1086"/>
      <c r="CO28" s="1086"/>
      <c r="CP28" s="1086"/>
      <c r="CQ28" s="1087"/>
      <c r="CR28" s="1085"/>
      <c r="CS28" s="1086"/>
      <c r="CT28" s="1086"/>
      <c r="CU28" s="1086"/>
      <c r="CV28" s="1087"/>
      <c r="CW28" s="1085"/>
      <c r="CX28" s="1086"/>
      <c r="CY28" s="1086"/>
      <c r="CZ28" s="1086"/>
      <c r="DA28" s="1087"/>
      <c r="DB28" s="1085"/>
      <c r="DC28" s="1086"/>
      <c r="DD28" s="1086"/>
      <c r="DE28" s="1086"/>
      <c r="DF28" s="1087"/>
      <c r="DG28" s="1085"/>
      <c r="DH28" s="1086"/>
      <c r="DI28" s="1086"/>
      <c r="DJ28" s="1086"/>
      <c r="DK28" s="1087"/>
      <c r="DL28" s="1085"/>
      <c r="DM28" s="1086"/>
      <c r="DN28" s="1086"/>
      <c r="DO28" s="1086"/>
      <c r="DP28" s="1087"/>
      <c r="DQ28" s="1085"/>
      <c r="DR28" s="1086"/>
      <c r="DS28" s="1086"/>
      <c r="DT28" s="1086"/>
      <c r="DU28" s="1087"/>
      <c r="DV28" s="1088"/>
      <c r="DW28" s="1089"/>
      <c r="DX28" s="1089"/>
      <c r="DY28" s="1089"/>
      <c r="DZ28" s="1090"/>
      <c r="EA28" s="248"/>
    </row>
    <row r="29" spans="1:131" s="249" customFormat="1" ht="26.25" customHeight="1" x14ac:dyDescent="0.15">
      <c r="A29" s="268">
        <v>2</v>
      </c>
      <c r="B29" s="1133" t="s">
        <v>411</v>
      </c>
      <c r="C29" s="1134"/>
      <c r="D29" s="1134"/>
      <c r="E29" s="1134"/>
      <c r="F29" s="1134"/>
      <c r="G29" s="1134"/>
      <c r="H29" s="1134"/>
      <c r="I29" s="1134"/>
      <c r="J29" s="1134"/>
      <c r="K29" s="1134"/>
      <c r="L29" s="1134"/>
      <c r="M29" s="1134"/>
      <c r="N29" s="1134"/>
      <c r="O29" s="1134"/>
      <c r="P29" s="1135"/>
      <c r="Q29" s="1138">
        <v>75</v>
      </c>
      <c r="R29" s="1139"/>
      <c r="S29" s="1139"/>
      <c r="T29" s="1139"/>
      <c r="U29" s="1139"/>
      <c r="V29" s="1139">
        <v>74</v>
      </c>
      <c r="W29" s="1139"/>
      <c r="X29" s="1139"/>
      <c r="Y29" s="1139"/>
      <c r="Z29" s="1139"/>
      <c r="AA29" s="1139">
        <v>1</v>
      </c>
      <c r="AB29" s="1139"/>
      <c r="AC29" s="1139"/>
      <c r="AD29" s="1139"/>
      <c r="AE29" s="1140"/>
      <c r="AF29" s="1115">
        <v>1</v>
      </c>
      <c r="AG29" s="1116"/>
      <c r="AH29" s="1116"/>
      <c r="AI29" s="1116"/>
      <c r="AJ29" s="1117"/>
      <c r="AK29" s="1075">
        <v>27</v>
      </c>
      <c r="AL29" s="1066"/>
      <c r="AM29" s="1066"/>
      <c r="AN29" s="1066"/>
      <c r="AO29" s="1066"/>
      <c r="AP29" s="1066">
        <v>22</v>
      </c>
      <c r="AQ29" s="1066"/>
      <c r="AR29" s="1066"/>
      <c r="AS29" s="1066"/>
      <c r="AT29" s="1066"/>
      <c r="AU29" s="1066">
        <v>8</v>
      </c>
      <c r="AV29" s="1066"/>
      <c r="AW29" s="1066"/>
      <c r="AX29" s="1066"/>
      <c r="AY29" s="1066"/>
      <c r="AZ29" s="1077" t="s">
        <v>602</v>
      </c>
      <c r="BA29" s="1077"/>
      <c r="BB29" s="1077"/>
      <c r="BC29" s="1077"/>
      <c r="BD29" s="1077"/>
      <c r="BE29" s="1128"/>
      <c r="BF29" s="1128"/>
      <c r="BG29" s="1128"/>
      <c r="BH29" s="1128"/>
      <c r="BI29" s="1129"/>
      <c r="BJ29" s="254"/>
      <c r="BK29" s="254"/>
      <c r="BL29" s="254"/>
      <c r="BM29" s="254"/>
      <c r="BN29" s="254"/>
      <c r="BO29" s="267"/>
      <c r="BP29" s="267"/>
      <c r="BQ29" s="264">
        <v>23</v>
      </c>
      <c r="BR29" s="265"/>
      <c r="BS29" s="1110"/>
      <c r="BT29" s="1111"/>
      <c r="BU29" s="1111"/>
      <c r="BV29" s="1111"/>
      <c r="BW29" s="1111"/>
      <c r="BX29" s="1111"/>
      <c r="BY29" s="1111"/>
      <c r="BZ29" s="1111"/>
      <c r="CA29" s="1111"/>
      <c r="CB29" s="1111"/>
      <c r="CC29" s="1111"/>
      <c r="CD29" s="1111"/>
      <c r="CE29" s="1111"/>
      <c r="CF29" s="1111"/>
      <c r="CG29" s="1112"/>
      <c r="CH29" s="1085"/>
      <c r="CI29" s="1086"/>
      <c r="CJ29" s="1086"/>
      <c r="CK29" s="1086"/>
      <c r="CL29" s="1087"/>
      <c r="CM29" s="1085"/>
      <c r="CN29" s="1086"/>
      <c r="CO29" s="1086"/>
      <c r="CP29" s="1086"/>
      <c r="CQ29" s="1087"/>
      <c r="CR29" s="1085"/>
      <c r="CS29" s="1086"/>
      <c r="CT29" s="1086"/>
      <c r="CU29" s="1086"/>
      <c r="CV29" s="1087"/>
      <c r="CW29" s="1085"/>
      <c r="CX29" s="1086"/>
      <c r="CY29" s="1086"/>
      <c r="CZ29" s="1086"/>
      <c r="DA29" s="1087"/>
      <c r="DB29" s="1085"/>
      <c r="DC29" s="1086"/>
      <c r="DD29" s="1086"/>
      <c r="DE29" s="1086"/>
      <c r="DF29" s="1087"/>
      <c r="DG29" s="1085"/>
      <c r="DH29" s="1086"/>
      <c r="DI29" s="1086"/>
      <c r="DJ29" s="1086"/>
      <c r="DK29" s="1087"/>
      <c r="DL29" s="1085"/>
      <c r="DM29" s="1086"/>
      <c r="DN29" s="1086"/>
      <c r="DO29" s="1086"/>
      <c r="DP29" s="1087"/>
      <c r="DQ29" s="1085"/>
      <c r="DR29" s="1086"/>
      <c r="DS29" s="1086"/>
      <c r="DT29" s="1086"/>
      <c r="DU29" s="1087"/>
      <c r="DV29" s="1088"/>
      <c r="DW29" s="1089"/>
      <c r="DX29" s="1089"/>
      <c r="DY29" s="1089"/>
      <c r="DZ29" s="1090"/>
      <c r="EA29" s="248"/>
    </row>
    <row r="30" spans="1:131" s="249" customFormat="1" ht="26.25" customHeight="1" x14ac:dyDescent="0.15">
      <c r="A30" s="268">
        <v>3</v>
      </c>
      <c r="B30" s="1133" t="s">
        <v>412</v>
      </c>
      <c r="C30" s="1134"/>
      <c r="D30" s="1134"/>
      <c r="E30" s="1134"/>
      <c r="F30" s="1134"/>
      <c r="G30" s="1134"/>
      <c r="H30" s="1134"/>
      <c r="I30" s="1134"/>
      <c r="J30" s="1134"/>
      <c r="K30" s="1134"/>
      <c r="L30" s="1134"/>
      <c r="M30" s="1134"/>
      <c r="N30" s="1134"/>
      <c r="O30" s="1134"/>
      <c r="P30" s="1135"/>
      <c r="Q30" s="1138">
        <v>11021</v>
      </c>
      <c r="R30" s="1139"/>
      <c r="S30" s="1139"/>
      <c r="T30" s="1139"/>
      <c r="U30" s="1139"/>
      <c r="V30" s="1139">
        <v>10778</v>
      </c>
      <c r="W30" s="1139"/>
      <c r="X30" s="1139"/>
      <c r="Y30" s="1139"/>
      <c r="Z30" s="1139"/>
      <c r="AA30" s="1139">
        <v>243</v>
      </c>
      <c r="AB30" s="1139"/>
      <c r="AC30" s="1139"/>
      <c r="AD30" s="1139"/>
      <c r="AE30" s="1140"/>
      <c r="AF30" s="1115">
        <v>243</v>
      </c>
      <c r="AG30" s="1116"/>
      <c r="AH30" s="1116"/>
      <c r="AI30" s="1116"/>
      <c r="AJ30" s="1117"/>
      <c r="AK30" s="1075">
        <v>1652</v>
      </c>
      <c r="AL30" s="1066"/>
      <c r="AM30" s="1066"/>
      <c r="AN30" s="1066"/>
      <c r="AO30" s="1066"/>
      <c r="AP30" s="1077" t="s">
        <v>602</v>
      </c>
      <c r="AQ30" s="1077"/>
      <c r="AR30" s="1077"/>
      <c r="AS30" s="1077"/>
      <c r="AT30" s="1077"/>
      <c r="AU30" s="1077" t="s">
        <v>602</v>
      </c>
      <c r="AV30" s="1077"/>
      <c r="AW30" s="1077"/>
      <c r="AX30" s="1077"/>
      <c r="AY30" s="1077"/>
      <c r="AZ30" s="1077" t="s">
        <v>602</v>
      </c>
      <c r="BA30" s="1077"/>
      <c r="BB30" s="1077"/>
      <c r="BC30" s="1077"/>
      <c r="BD30" s="1077"/>
      <c r="BE30" s="1128"/>
      <c r="BF30" s="1128"/>
      <c r="BG30" s="1128"/>
      <c r="BH30" s="1128"/>
      <c r="BI30" s="1129"/>
      <c r="BJ30" s="254"/>
      <c r="BK30" s="254"/>
      <c r="BL30" s="254"/>
      <c r="BM30" s="254"/>
      <c r="BN30" s="254"/>
      <c r="BO30" s="267"/>
      <c r="BP30" s="267"/>
      <c r="BQ30" s="264">
        <v>24</v>
      </c>
      <c r="BR30" s="265"/>
      <c r="BS30" s="1110"/>
      <c r="BT30" s="1111"/>
      <c r="BU30" s="1111"/>
      <c r="BV30" s="1111"/>
      <c r="BW30" s="1111"/>
      <c r="BX30" s="1111"/>
      <c r="BY30" s="1111"/>
      <c r="BZ30" s="1111"/>
      <c r="CA30" s="1111"/>
      <c r="CB30" s="1111"/>
      <c r="CC30" s="1111"/>
      <c r="CD30" s="1111"/>
      <c r="CE30" s="1111"/>
      <c r="CF30" s="1111"/>
      <c r="CG30" s="1112"/>
      <c r="CH30" s="1085"/>
      <c r="CI30" s="1086"/>
      <c r="CJ30" s="1086"/>
      <c r="CK30" s="1086"/>
      <c r="CL30" s="1087"/>
      <c r="CM30" s="1085"/>
      <c r="CN30" s="1086"/>
      <c r="CO30" s="1086"/>
      <c r="CP30" s="1086"/>
      <c r="CQ30" s="1087"/>
      <c r="CR30" s="1085"/>
      <c r="CS30" s="1086"/>
      <c r="CT30" s="1086"/>
      <c r="CU30" s="1086"/>
      <c r="CV30" s="1087"/>
      <c r="CW30" s="1085"/>
      <c r="CX30" s="1086"/>
      <c r="CY30" s="1086"/>
      <c r="CZ30" s="1086"/>
      <c r="DA30" s="1087"/>
      <c r="DB30" s="1085"/>
      <c r="DC30" s="1086"/>
      <c r="DD30" s="1086"/>
      <c r="DE30" s="1086"/>
      <c r="DF30" s="1087"/>
      <c r="DG30" s="1085"/>
      <c r="DH30" s="1086"/>
      <c r="DI30" s="1086"/>
      <c r="DJ30" s="1086"/>
      <c r="DK30" s="1087"/>
      <c r="DL30" s="1085"/>
      <c r="DM30" s="1086"/>
      <c r="DN30" s="1086"/>
      <c r="DO30" s="1086"/>
      <c r="DP30" s="1087"/>
      <c r="DQ30" s="1085"/>
      <c r="DR30" s="1086"/>
      <c r="DS30" s="1086"/>
      <c r="DT30" s="1086"/>
      <c r="DU30" s="1087"/>
      <c r="DV30" s="1088"/>
      <c r="DW30" s="1089"/>
      <c r="DX30" s="1089"/>
      <c r="DY30" s="1089"/>
      <c r="DZ30" s="1090"/>
      <c r="EA30" s="248"/>
    </row>
    <row r="31" spans="1:131" s="249" customFormat="1" ht="26.25" customHeight="1" x14ac:dyDescent="0.15">
      <c r="A31" s="268">
        <v>4</v>
      </c>
      <c r="B31" s="1133" t="s">
        <v>413</v>
      </c>
      <c r="C31" s="1134"/>
      <c r="D31" s="1134"/>
      <c r="E31" s="1134"/>
      <c r="F31" s="1134"/>
      <c r="G31" s="1134"/>
      <c r="H31" s="1134"/>
      <c r="I31" s="1134"/>
      <c r="J31" s="1134"/>
      <c r="K31" s="1134"/>
      <c r="L31" s="1134"/>
      <c r="M31" s="1134"/>
      <c r="N31" s="1134"/>
      <c r="O31" s="1134"/>
      <c r="P31" s="1135"/>
      <c r="Q31" s="1138">
        <v>26</v>
      </c>
      <c r="R31" s="1139"/>
      <c r="S31" s="1139"/>
      <c r="T31" s="1139"/>
      <c r="U31" s="1139"/>
      <c r="V31" s="1139">
        <v>17</v>
      </c>
      <c r="W31" s="1139"/>
      <c r="X31" s="1139"/>
      <c r="Y31" s="1139"/>
      <c r="Z31" s="1139"/>
      <c r="AA31" s="1139">
        <v>10</v>
      </c>
      <c r="AB31" s="1139"/>
      <c r="AC31" s="1139"/>
      <c r="AD31" s="1139"/>
      <c r="AE31" s="1140"/>
      <c r="AF31" s="1115">
        <v>10</v>
      </c>
      <c r="AG31" s="1116"/>
      <c r="AH31" s="1116"/>
      <c r="AI31" s="1116"/>
      <c r="AJ31" s="1117"/>
      <c r="AK31" s="1077" t="s">
        <v>602</v>
      </c>
      <c r="AL31" s="1077"/>
      <c r="AM31" s="1077"/>
      <c r="AN31" s="1077"/>
      <c r="AO31" s="1077"/>
      <c r="AP31" s="1077" t="s">
        <v>602</v>
      </c>
      <c r="AQ31" s="1077"/>
      <c r="AR31" s="1077"/>
      <c r="AS31" s="1077"/>
      <c r="AT31" s="1077"/>
      <c r="AU31" s="1077" t="s">
        <v>602</v>
      </c>
      <c r="AV31" s="1077"/>
      <c r="AW31" s="1077"/>
      <c r="AX31" s="1077"/>
      <c r="AY31" s="1077"/>
      <c r="AZ31" s="1077" t="s">
        <v>602</v>
      </c>
      <c r="BA31" s="1077"/>
      <c r="BB31" s="1077"/>
      <c r="BC31" s="1077"/>
      <c r="BD31" s="1077"/>
      <c r="BE31" s="1128"/>
      <c r="BF31" s="1128"/>
      <c r="BG31" s="1128"/>
      <c r="BH31" s="1128"/>
      <c r="BI31" s="1129"/>
      <c r="BJ31" s="254"/>
      <c r="BK31" s="254"/>
      <c r="BL31" s="254"/>
      <c r="BM31" s="254"/>
      <c r="BN31" s="254"/>
      <c r="BO31" s="267"/>
      <c r="BP31" s="267"/>
      <c r="BQ31" s="264">
        <v>25</v>
      </c>
      <c r="BR31" s="265"/>
      <c r="BS31" s="1110"/>
      <c r="BT31" s="1111"/>
      <c r="BU31" s="1111"/>
      <c r="BV31" s="1111"/>
      <c r="BW31" s="1111"/>
      <c r="BX31" s="1111"/>
      <c r="BY31" s="1111"/>
      <c r="BZ31" s="1111"/>
      <c r="CA31" s="1111"/>
      <c r="CB31" s="1111"/>
      <c r="CC31" s="1111"/>
      <c r="CD31" s="1111"/>
      <c r="CE31" s="1111"/>
      <c r="CF31" s="1111"/>
      <c r="CG31" s="1112"/>
      <c r="CH31" s="1085"/>
      <c r="CI31" s="1086"/>
      <c r="CJ31" s="1086"/>
      <c r="CK31" s="1086"/>
      <c r="CL31" s="1087"/>
      <c r="CM31" s="1085"/>
      <c r="CN31" s="1086"/>
      <c r="CO31" s="1086"/>
      <c r="CP31" s="1086"/>
      <c r="CQ31" s="1087"/>
      <c r="CR31" s="1085"/>
      <c r="CS31" s="1086"/>
      <c r="CT31" s="1086"/>
      <c r="CU31" s="1086"/>
      <c r="CV31" s="1087"/>
      <c r="CW31" s="1085"/>
      <c r="CX31" s="1086"/>
      <c r="CY31" s="1086"/>
      <c r="CZ31" s="1086"/>
      <c r="DA31" s="1087"/>
      <c r="DB31" s="1085"/>
      <c r="DC31" s="1086"/>
      <c r="DD31" s="1086"/>
      <c r="DE31" s="1086"/>
      <c r="DF31" s="1087"/>
      <c r="DG31" s="1085"/>
      <c r="DH31" s="1086"/>
      <c r="DI31" s="1086"/>
      <c r="DJ31" s="1086"/>
      <c r="DK31" s="1087"/>
      <c r="DL31" s="1085"/>
      <c r="DM31" s="1086"/>
      <c r="DN31" s="1086"/>
      <c r="DO31" s="1086"/>
      <c r="DP31" s="1087"/>
      <c r="DQ31" s="1085"/>
      <c r="DR31" s="1086"/>
      <c r="DS31" s="1086"/>
      <c r="DT31" s="1086"/>
      <c r="DU31" s="1087"/>
      <c r="DV31" s="1088"/>
      <c r="DW31" s="1089"/>
      <c r="DX31" s="1089"/>
      <c r="DY31" s="1089"/>
      <c r="DZ31" s="1090"/>
      <c r="EA31" s="248"/>
    </row>
    <row r="32" spans="1:131" s="249" customFormat="1" ht="26.25" customHeight="1" x14ac:dyDescent="0.15">
      <c r="A32" s="268">
        <v>5</v>
      </c>
      <c r="B32" s="1133" t="s">
        <v>414</v>
      </c>
      <c r="C32" s="1134"/>
      <c r="D32" s="1134"/>
      <c r="E32" s="1134"/>
      <c r="F32" s="1134"/>
      <c r="G32" s="1134"/>
      <c r="H32" s="1134"/>
      <c r="I32" s="1134"/>
      <c r="J32" s="1134"/>
      <c r="K32" s="1134"/>
      <c r="L32" s="1134"/>
      <c r="M32" s="1134"/>
      <c r="N32" s="1134"/>
      <c r="O32" s="1134"/>
      <c r="P32" s="1135"/>
      <c r="Q32" s="1138">
        <v>87</v>
      </c>
      <c r="R32" s="1139"/>
      <c r="S32" s="1139"/>
      <c r="T32" s="1139"/>
      <c r="U32" s="1139"/>
      <c r="V32" s="1139">
        <v>87</v>
      </c>
      <c r="W32" s="1139"/>
      <c r="X32" s="1139"/>
      <c r="Y32" s="1139"/>
      <c r="Z32" s="1139"/>
      <c r="AA32" s="1139">
        <v>0</v>
      </c>
      <c r="AB32" s="1139"/>
      <c r="AC32" s="1139"/>
      <c r="AD32" s="1139"/>
      <c r="AE32" s="1140"/>
      <c r="AF32" s="1115">
        <v>0</v>
      </c>
      <c r="AG32" s="1116"/>
      <c r="AH32" s="1116"/>
      <c r="AI32" s="1116"/>
      <c r="AJ32" s="1117"/>
      <c r="AK32" s="1075">
        <v>46</v>
      </c>
      <c r="AL32" s="1066"/>
      <c r="AM32" s="1066"/>
      <c r="AN32" s="1066"/>
      <c r="AO32" s="1066"/>
      <c r="AP32" s="1077" t="s">
        <v>602</v>
      </c>
      <c r="AQ32" s="1077"/>
      <c r="AR32" s="1077"/>
      <c r="AS32" s="1077"/>
      <c r="AT32" s="1077"/>
      <c r="AU32" s="1077" t="s">
        <v>602</v>
      </c>
      <c r="AV32" s="1077"/>
      <c r="AW32" s="1077"/>
      <c r="AX32" s="1077"/>
      <c r="AY32" s="1077"/>
      <c r="AZ32" s="1077" t="s">
        <v>602</v>
      </c>
      <c r="BA32" s="1077"/>
      <c r="BB32" s="1077"/>
      <c r="BC32" s="1077"/>
      <c r="BD32" s="1077"/>
      <c r="BE32" s="1128"/>
      <c r="BF32" s="1128"/>
      <c r="BG32" s="1128"/>
      <c r="BH32" s="1128"/>
      <c r="BI32" s="1129"/>
      <c r="BJ32" s="254"/>
      <c r="BK32" s="254"/>
      <c r="BL32" s="254"/>
      <c r="BM32" s="254"/>
      <c r="BN32" s="254"/>
      <c r="BO32" s="267"/>
      <c r="BP32" s="267"/>
      <c r="BQ32" s="264">
        <v>26</v>
      </c>
      <c r="BR32" s="265"/>
      <c r="BS32" s="1110"/>
      <c r="BT32" s="1111"/>
      <c r="BU32" s="1111"/>
      <c r="BV32" s="1111"/>
      <c r="BW32" s="1111"/>
      <c r="BX32" s="1111"/>
      <c r="BY32" s="1111"/>
      <c r="BZ32" s="1111"/>
      <c r="CA32" s="1111"/>
      <c r="CB32" s="1111"/>
      <c r="CC32" s="1111"/>
      <c r="CD32" s="1111"/>
      <c r="CE32" s="1111"/>
      <c r="CF32" s="1111"/>
      <c r="CG32" s="1112"/>
      <c r="CH32" s="1085"/>
      <c r="CI32" s="1086"/>
      <c r="CJ32" s="1086"/>
      <c r="CK32" s="1086"/>
      <c r="CL32" s="1087"/>
      <c r="CM32" s="1085"/>
      <c r="CN32" s="1086"/>
      <c r="CO32" s="1086"/>
      <c r="CP32" s="1086"/>
      <c r="CQ32" s="1087"/>
      <c r="CR32" s="1085"/>
      <c r="CS32" s="1086"/>
      <c r="CT32" s="1086"/>
      <c r="CU32" s="1086"/>
      <c r="CV32" s="1087"/>
      <c r="CW32" s="1085"/>
      <c r="CX32" s="1086"/>
      <c r="CY32" s="1086"/>
      <c r="CZ32" s="1086"/>
      <c r="DA32" s="1087"/>
      <c r="DB32" s="1085"/>
      <c r="DC32" s="1086"/>
      <c r="DD32" s="1086"/>
      <c r="DE32" s="1086"/>
      <c r="DF32" s="1087"/>
      <c r="DG32" s="1085"/>
      <c r="DH32" s="1086"/>
      <c r="DI32" s="1086"/>
      <c r="DJ32" s="1086"/>
      <c r="DK32" s="1087"/>
      <c r="DL32" s="1085"/>
      <c r="DM32" s="1086"/>
      <c r="DN32" s="1086"/>
      <c r="DO32" s="1086"/>
      <c r="DP32" s="1087"/>
      <c r="DQ32" s="1085"/>
      <c r="DR32" s="1086"/>
      <c r="DS32" s="1086"/>
      <c r="DT32" s="1086"/>
      <c r="DU32" s="1087"/>
      <c r="DV32" s="1088"/>
      <c r="DW32" s="1089"/>
      <c r="DX32" s="1089"/>
      <c r="DY32" s="1089"/>
      <c r="DZ32" s="1090"/>
      <c r="EA32" s="248"/>
    </row>
    <row r="33" spans="1:131" s="249" customFormat="1" ht="26.25" customHeight="1" x14ac:dyDescent="0.15">
      <c r="A33" s="268">
        <v>6</v>
      </c>
      <c r="B33" s="1133" t="s">
        <v>415</v>
      </c>
      <c r="C33" s="1134"/>
      <c r="D33" s="1134"/>
      <c r="E33" s="1134"/>
      <c r="F33" s="1134"/>
      <c r="G33" s="1134"/>
      <c r="H33" s="1134"/>
      <c r="I33" s="1134"/>
      <c r="J33" s="1134"/>
      <c r="K33" s="1134"/>
      <c r="L33" s="1134"/>
      <c r="M33" s="1134"/>
      <c r="N33" s="1134"/>
      <c r="O33" s="1134"/>
      <c r="P33" s="1135"/>
      <c r="Q33" s="1138">
        <v>1296</v>
      </c>
      <c r="R33" s="1139"/>
      <c r="S33" s="1139"/>
      <c r="T33" s="1139"/>
      <c r="U33" s="1139"/>
      <c r="V33" s="1139">
        <v>1243</v>
      </c>
      <c r="W33" s="1139"/>
      <c r="X33" s="1139"/>
      <c r="Y33" s="1139"/>
      <c r="Z33" s="1139"/>
      <c r="AA33" s="1139">
        <v>53</v>
      </c>
      <c r="AB33" s="1139"/>
      <c r="AC33" s="1139"/>
      <c r="AD33" s="1139"/>
      <c r="AE33" s="1140"/>
      <c r="AF33" s="1115">
        <v>53</v>
      </c>
      <c r="AG33" s="1116"/>
      <c r="AH33" s="1116"/>
      <c r="AI33" s="1116"/>
      <c r="AJ33" s="1117"/>
      <c r="AK33" s="1075">
        <v>340</v>
      </c>
      <c r="AL33" s="1066"/>
      <c r="AM33" s="1066"/>
      <c r="AN33" s="1066"/>
      <c r="AO33" s="1066"/>
      <c r="AP33" s="1077" t="s">
        <v>602</v>
      </c>
      <c r="AQ33" s="1077"/>
      <c r="AR33" s="1077"/>
      <c r="AS33" s="1077"/>
      <c r="AT33" s="1077"/>
      <c r="AU33" s="1077" t="s">
        <v>602</v>
      </c>
      <c r="AV33" s="1077"/>
      <c r="AW33" s="1077"/>
      <c r="AX33" s="1077"/>
      <c r="AY33" s="1077"/>
      <c r="AZ33" s="1077" t="s">
        <v>602</v>
      </c>
      <c r="BA33" s="1077"/>
      <c r="BB33" s="1077"/>
      <c r="BC33" s="1077"/>
      <c r="BD33" s="1077"/>
      <c r="BE33" s="1128"/>
      <c r="BF33" s="1128"/>
      <c r="BG33" s="1128"/>
      <c r="BH33" s="1128"/>
      <c r="BI33" s="1129"/>
      <c r="BJ33" s="254"/>
      <c r="BK33" s="254"/>
      <c r="BL33" s="254"/>
      <c r="BM33" s="254"/>
      <c r="BN33" s="254"/>
      <c r="BO33" s="267"/>
      <c r="BP33" s="267"/>
      <c r="BQ33" s="264">
        <v>27</v>
      </c>
      <c r="BR33" s="265"/>
      <c r="BS33" s="1110"/>
      <c r="BT33" s="1111"/>
      <c r="BU33" s="1111"/>
      <c r="BV33" s="1111"/>
      <c r="BW33" s="1111"/>
      <c r="BX33" s="1111"/>
      <c r="BY33" s="1111"/>
      <c r="BZ33" s="1111"/>
      <c r="CA33" s="1111"/>
      <c r="CB33" s="1111"/>
      <c r="CC33" s="1111"/>
      <c r="CD33" s="1111"/>
      <c r="CE33" s="1111"/>
      <c r="CF33" s="1111"/>
      <c r="CG33" s="1112"/>
      <c r="CH33" s="1085"/>
      <c r="CI33" s="1086"/>
      <c r="CJ33" s="1086"/>
      <c r="CK33" s="1086"/>
      <c r="CL33" s="1087"/>
      <c r="CM33" s="1085"/>
      <c r="CN33" s="1086"/>
      <c r="CO33" s="1086"/>
      <c r="CP33" s="1086"/>
      <c r="CQ33" s="1087"/>
      <c r="CR33" s="1085"/>
      <c r="CS33" s="1086"/>
      <c r="CT33" s="1086"/>
      <c r="CU33" s="1086"/>
      <c r="CV33" s="1087"/>
      <c r="CW33" s="1085"/>
      <c r="CX33" s="1086"/>
      <c r="CY33" s="1086"/>
      <c r="CZ33" s="1086"/>
      <c r="DA33" s="1087"/>
      <c r="DB33" s="1085"/>
      <c r="DC33" s="1086"/>
      <c r="DD33" s="1086"/>
      <c r="DE33" s="1086"/>
      <c r="DF33" s="1087"/>
      <c r="DG33" s="1085"/>
      <c r="DH33" s="1086"/>
      <c r="DI33" s="1086"/>
      <c r="DJ33" s="1086"/>
      <c r="DK33" s="1087"/>
      <c r="DL33" s="1085"/>
      <c r="DM33" s="1086"/>
      <c r="DN33" s="1086"/>
      <c r="DO33" s="1086"/>
      <c r="DP33" s="1087"/>
      <c r="DQ33" s="1085"/>
      <c r="DR33" s="1086"/>
      <c r="DS33" s="1086"/>
      <c r="DT33" s="1086"/>
      <c r="DU33" s="1087"/>
      <c r="DV33" s="1088"/>
      <c r="DW33" s="1089"/>
      <c r="DX33" s="1089"/>
      <c r="DY33" s="1089"/>
      <c r="DZ33" s="1090"/>
      <c r="EA33" s="248"/>
    </row>
    <row r="34" spans="1:131" s="249" customFormat="1" ht="26.25" customHeight="1" x14ac:dyDescent="0.15">
      <c r="A34" s="268">
        <v>7</v>
      </c>
      <c r="B34" s="1133" t="s">
        <v>416</v>
      </c>
      <c r="C34" s="1134"/>
      <c r="D34" s="1134"/>
      <c r="E34" s="1134"/>
      <c r="F34" s="1134"/>
      <c r="G34" s="1134"/>
      <c r="H34" s="1134"/>
      <c r="I34" s="1134"/>
      <c r="J34" s="1134"/>
      <c r="K34" s="1134"/>
      <c r="L34" s="1134"/>
      <c r="M34" s="1134"/>
      <c r="N34" s="1134"/>
      <c r="O34" s="1134"/>
      <c r="P34" s="1135"/>
      <c r="Q34" s="1138">
        <v>2168</v>
      </c>
      <c r="R34" s="1139"/>
      <c r="S34" s="1139"/>
      <c r="T34" s="1139"/>
      <c r="U34" s="1139"/>
      <c r="V34" s="1139">
        <v>2029</v>
      </c>
      <c r="W34" s="1139"/>
      <c r="X34" s="1139"/>
      <c r="Y34" s="1139"/>
      <c r="Z34" s="1139"/>
      <c r="AA34" s="1139">
        <v>140</v>
      </c>
      <c r="AB34" s="1139"/>
      <c r="AC34" s="1139"/>
      <c r="AD34" s="1139"/>
      <c r="AE34" s="1140"/>
      <c r="AF34" s="1115">
        <v>2530</v>
      </c>
      <c r="AG34" s="1116"/>
      <c r="AH34" s="1116"/>
      <c r="AI34" s="1116"/>
      <c r="AJ34" s="1117"/>
      <c r="AK34" s="1075">
        <v>343</v>
      </c>
      <c r="AL34" s="1066"/>
      <c r="AM34" s="1066"/>
      <c r="AN34" s="1066"/>
      <c r="AO34" s="1066"/>
      <c r="AP34" s="1066">
        <v>13397</v>
      </c>
      <c r="AQ34" s="1066"/>
      <c r="AR34" s="1066"/>
      <c r="AS34" s="1066"/>
      <c r="AT34" s="1066"/>
      <c r="AU34" s="1066">
        <v>3148</v>
      </c>
      <c r="AV34" s="1066"/>
      <c r="AW34" s="1066"/>
      <c r="AX34" s="1066"/>
      <c r="AY34" s="1066"/>
      <c r="AZ34" s="1077" t="s">
        <v>602</v>
      </c>
      <c r="BA34" s="1077"/>
      <c r="BB34" s="1077"/>
      <c r="BC34" s="1077"/>
      <c r="BD34" s="1077"/>
      <c r="BE34" s="1128" t="s">
        <v>417</v>
      </c>
      <c r="BF34" s="1128"/>
      <c r="BG34" s="1128"/>
      <c r="BH34" s="1128"/>
      <c r="BI34" s="1129"/>
      <c r="BJ34" s="254"/>
      <c r="BK34" s="254"/>
      <c r="BL34" s="254"/>
      <c r="BM34" s="254"/>
      <c r="BN34" s="254"/>
      <c r="BO34" s="267"/>
      <c r="BP34" s="267"/>
      <c r="BQ34" s="264">
        <v>28</v>
      </c>
      <c r="BR34" s="265"/>
      <c r="BS34" s="1110"/>
      <c r="BT34" s="1111"/>
      <c r="BU34" s="1111"/>
      <c r="BV34" s="1111"/>
      <c r="BW34" s="1111"/>
      <c r="BX34" s="1111"/>
      <c r="BY34" s="1111"/>
      <c r="BZ34" s="1111"/>
      <c r="CA34" s="1111"/>
      <c r="CB34" s="1111"/>
      <c r="CC34" s="1111"/>
      <c r="CD34" s="1111"/>
      <c r="CE34" s="1111"/>
      <c r="CF34" s="1111"/>
      <c r="CG34" s="1112"/>
      <c r="CH34" s="1085"/>
      <c r="CI34" s="1086"/>
      <c r="CJ34" s="1086"/>
      <c r="CK34" s="1086"/>
      <c r="CL34" s="1087"/>
      <c r="CM34" s="1085"/>
      <c r="CN34" s="1086"/>
      <c r="CO34" s="1086"/>
      <c r="CP34" s="1086"/>
      <c r="CQ34" s="1087"/>
      <c r="CR34" s="1085"/>
      <c r="CS34" s="1086"/>
      <c r="CT34" s="1086"/>
      <c r="CU34" s="1086"/>
      <c r="CV34" s="1087"/>
      <c r="CW34" s="1085"/>
      <c r="CX34" s="1086"/>
      <c r="CY34" s="1086"/>
      <c r="CZ34" s="1086"/>
      <c r="DA34" s="1087"/>
      <c r="DB34" s="1085"/>
      <c r="DC34" s="1086"/>
      <c r="DD34" s="1086"/>
      <c r="DE34" s="1086"/>
      <c r="DF34" s="1087"/>
      <c r="DG34" s="1085"/>
      <c r="DH34" s="1086"/>
      <c r="DI34" s="1086"/>
      <c r="DJ34" s="1086"/>
      <c r="DK34" s="1087"/>
      <c r="DL34" s="1085"/>
      <c r="DM34" s="1086"/>
      <c r="DN34" s="1086"/>
      <c r="DO34" s="1086"/>
      <c r="DP34" s="1087"/>
      <c r="DQ34" s="1085"/>
      <c r="DR34" s="1086"/>
      <c r="DS34" s="1086"/>
      <c r="DT34" s="1086"/>
      <c r="DU34" s="1087"/>
      <c r="DV34" s="1088"/>
      <c r="DW34" s="1089"/>
      <c r="DX34" s="1089"/>
      <c r="DY34" s="1089"/>
      <c r="DZ34" s="1090"/>
      <c r="EA34" s="248"/>
    </row>
    <row r="35" spans="1:131" s="249" customFormat="1" ht="26.25" customHeight="1" x14ac:dyDescent="0.15">
      <c r="A35" s="268">
        <v>8</v>
      </c>
      <c r="B35" s="1133" t="s">
        <v>418</v>
      </c>
      <c r="C35" s="1134"/>
      <c r="D35" s="1134"/>
      <c r="E35" s="1134"/>
      <c r="F35" s="1134"/>
      <c r="G35" s="1134"/>
      <c r="H35" s="1134"/>
      <c r="I35" s="1134"/>
      <c r="J35" s="1134"/>
      <c r="K35" s="1134"/>
      <c r="L35" s="1134"/>
      <c r="M35" s="1134"/>
      <c r="N35" s="1134"/>
      <c r="O35" s="1134"/>
      <c r="P35" s="1135"/>
      <c r="Q35" s="1138">
        <v>3215</v>
      </c>
      <c r="R35" s="1139"/>
      <c r="S35" s="1139"/>
      <c r="T35" s="1139"/>
      <c r="U35" s="1139"/>
      <c r="V35" s="1139">
        <v>2332</v>
      </c>
      <c r="W35" s="1139"/>
      <c r="X35" s="1139"/>
      <c r="Y35" s="1139"/>
      <c r="Z35" s="1139"/>
      <c r="AA35" s="1139">
        <v>883</v>
      </c>
      <c r="AB35" s="1139"/>
      <c r="AC35" s="1139"/>
      <c r="AD35" s="1139"/>
      <c r="AE35" s="1140"/>
      <c r="AF35" s="1115">
        <v>3956</v>
      </c>
      <c r="AG35" s="1116"/>
      <c r="AH35" s="1116"/>
      <c r="AI35" s="1116"/>
      <c r="AJ35" s="1117"/>
      <c r="AK35" s="1077" t="s">
        <v>602</v>
      </c>
      <c r="AL35" s="1077"/>
      <c r="AM35" s="1077"/>
      <c r="AN35" s="1077"/>
      <c r="AO35" s="1077"/>
      <c r="AP35" s="1066">
        <v>17419</v>
      </c>
      <c r="AQ35" s="1066"/>
      <c r="AR35" s="1066"/>
      <c r="AS35" s="1066"/>
      <c r="AT35" s="1066"/>
      <c r="AU35" s="1077" t="s">
        <v>602</v>
      </c>
      <c r="AV35" s="1077"/>
      <c r="AW35" s="1077"/>
      <c r="AX35" s="1077"/>
      <c r="AY35" s="1077"/>
      <c r="AZ35" s="1077" t="s">
        <v>602</v>
      </c>
      <c r="BA35" s="1077"/>
      <c r="BB35" s="1077"/>
      <c r="BC35" s="1077"/>
      <c r="BD35" s="1077"/>
      <c r="BE35" s="1128" t="s">
        <v>419</v>
      </c>
      <c r="BF35" s="1128"/>
      <c r="BG35" s="1128"/>
      <c r="BH35" s="1128"/>
      <c r="BI35" s="1129"/>
      <c r="BJ35" s="254"/>
      <c r="BK35" s="254"/>
      <c r="BL35" s="254"/>
      <c r="BM35" s="254"/>
      <c r="BN35" s="254"/>
      <c r="BO35" s="267"/>
      <c r="BP35" s="267"/>
      <c r="BQ35" s="264">
        <v>29</v>
      </c>
      <c r="BR35" s="265"/>
      <c r="BS35" s="1110"/>
      <c r="BT35" s="1111"/>
      <c r="BU35" s="1111"/>
      <c r="BV35" s="1111"/>
      <c r="BW35" s="1111"/>
      <c r="BX35" s="1111"/>
      <c r="BY35" s="1111"/>
      <c r="BZ35" s="1111"/>
      <c r="CA35" s="1111"/>
      <c r="CB35" s="1111"/>
      <c r="CC35" s="1111"/>
      <c r="CD35" s="1111"/>
      <c r="CE35" s="1111"/>
      <c r="CF35" s="1111"/>
      <c r="CG35" s="1112"/>
      <c r="CH35" s="1085"/>
      <c r="CI35" s="1086"/>
      <c r="CJ35" s="1086"/>
      <c r="CK35" s="1086"/>
      <c r="CL35" s="1087"/>
      <c r="CM35" s="1085"/>
      <c r="CN35" s="1086"/>
      <c r="CO35" s="1086"/>
      <c r="CP35" s="1086"/>
      <c r="CQ35" s="1087"/>
      <c r="CR35" s="1085"/>
      <c r="CS35" s="1086"/>
      <c r="CT35" s="1086"/>
      <c r="CU35" s="1086"/>
      <c r="CV35" s="1087"/>
      <c r="CW35" s="1085"/>
      <c r="CX35" s="1086"/>
      <c r="CY35" s="1086"/>
      <c r="CZ35" s="1086"/>
      <c r="DA35" s="1087"/>
      <c r="DB35" s="1085"/>
      <c r="DC35" s="1086"/>
      <c r="DD35" s="1086"/>
      <c r="DE35" s="1086"/>
      <c r="DF35" s="1087"/>
      <c r="DG35" s="1085"/>
      <c r="DH35" s="1086"/>
      <c r="DI35" s="1086"/>
      <c r="DJ35" s="1086"/>
      <c r="DK35" s="1087"/>
      <c r="DL35" s="1085"/>
      <c r="DM35" s="1086"/>
      <c r="DN35" s="1086"/>
      <c r="DO35" s="1086"/>
      <c r="DP35" s="1087"/>
      <c r="DQ35" s="1085"/>
      <c r="DR35" s="1086"/>
      <c r="DS35" s="1086"/>
      <c r="DT35" s="1086"/>
      <c r="DU35" s="1087"/>
      <c r="DV35" s="1088"/>
      <c r="DW35" s="1089"/>
      <c r="DX35" s="1089"/>
      <c r="DY35" s="1089"/>
      <c r="DZ35" s="1090"/>
      <c r="EA35" s="248"/>
    </row>
    <row r="36" spans="1:131" s="249" customFormat="1" ht="26.25" customHeight="1" x14ac:dyDescent="0.15">
      <c r="A36" s="268">
        <v>9</v>
      </c>
      <c r="B36" s="1133" t="s">
        <v>420</v>
      </c>
      <c r="C36" s="1134"/>
      <c r="D36" s="1134"/>
      <c r="E36" s="1134"/>
      <c r="F36" s="1134"/>
      <c r="G36" s="1134"/>
      <c r="H36" s="1134"/>
      <c r="I36" s="1134"/>
      <c r="J36" s="1134"/>
      <c r="K36" s="1134"/>
      <c r="L36" s="1134"/>
      <c r="M36" s="1134"/>
      <c r="N36" s="1134"/>
      <c r="O36" s="1134"/>
      <c r="P36" s="1135"/>
      <c r="Q36" s="1138">
        <v>1863</v>
      </c>
      <c r="R36" s="1139"/>
      <c r="S36" s="1139"/>
      <c r="T36" s="1139"/>
      <c r="U36" s="1139"/>
      <c r="V36" s="1139">
        <v>1809</v>
      </c>
      <c r="W36" s="1139"/>
      <c r="X36" s="1139"/>
      <c r="Y36" s="1139"/>
      <c r="Z36" s="1139"/>
      <c r="AA36" s="1139">
        <v>54</v>
      </c>
      <c r="AB36" s="1139"/>
      <c r="AC36" s="1139"/>
      <c r="AD36" s="1139"/>
      <c r="AE36" s="1140"/>
      <c r="AF36" s="1115">
        <v>152</v>
      </c>
      <c r="AG36" s="1116"/>
      <c r="AH36" s="1116"/>
      <c r="AI36" s="1116"/>
      <c r="AJ36" s="1117"/>
      <c r="AK36" s="1075">
        <v>975</v>
      </c>
      <c r="AL36" s="1066"/>
      <c r="AM36" s="1066"/>
      <c r="AN36" s="1066"/>
      <c r="AO36" s="1066"/>
      <c r="AP36" s="1066">
        <v>8937</v>
      </c>
      <c r="AQ36" s="1066"/>
      <c r="AR36" s="1066"/>
      <c r="AS36" s="1066"/>
      <c r="AT36" s="1066"/>
      <c r="AU36" s="1066">
        <v>5425</v>
      </c>
      <c r="AV36" s="1066"/>
      <c r="AW36" s="1066"/>
      <c r="AX36" s="1066"/>
      <c r="AY36" s="1066"/>
      <c r="AZ36" s="1077" t="s">
        <v>602</v>
      </c>
      <c r="BA36" s="1077"/>
      <c r="BB36" s="1077"/>
      <c r="BC36" s="1077"/>
      <c r="BD36" s="1077"/>
      <c r="BE36" s="1128" t="s">
        <v>417</v>
      </c>
      <c r="BF36" s="1128"/>
      <c r="BG36" s="1128"/>
      <c r="BH36" s="1128"/>
      <c r="BI36" s="1129"/>
      <c r="BJ36" s="254"/>
      <c r="BK36" s="254"/>
      <c r="BL36" s="254"/>
      <c r="BM36" s="254"/>
      <c r="BN36" s="254"/>
      <c r="BO36" s="267"/>
      <c r="BP36" s="267"/>
      <c r="BQ36" s="264">
        <v>30</v>
      </c>
      <c r="BR36" s="265"/>
      <c r="BS36" s="1110"/>
      <c r="BT36" s="1111"/>
      <c r="BU36" s="1111"/>
      <c r="BV36" s="1111"/>
      <c r="BW36" s="1111"/>
      <c r="BX36" s="1111"/>
      <c r="BY36" s="1111"/>
      <c r="BZ36" s="1111"/>
      <c r="CA36" s="1111"/>
      <c r="CB36" s="1111"/>
      <c r="CC36" s="1111"/>
      <c r="CD36" s="1111"/>
      <c r="CE36" s="1111"/>
      <c r="CF36" s="1111"/>
      <c r="CG36" s="1112"/>
      <c r="CH36" s="1085"/>
      <c r="CI36" s="1086"/>
      <c r="CJ36" s="1086"/>
      <c r="CK36" s="1086"/>
      <c r="CL36" s="1087"/>
      <c r="CM36" s="1085"/>
      <c r="CN36" s="1086"/>
      <c r="CO36" s="1086"/>
      <c r="CP36" s="1086"/>
      <c r="CQ36" s="1087"/>
      <c r="CR36" s="1085"/>
      <c r="CS36" s="1086"/>
      <c r="CT36" s="1086"/>
      <c r="CU36" s="1086"/>
      <c r="CV36" s="1087"/>
      <c r="CW36" s="1085"/>
      <c r="CX36" s="1086"/>
      <c r="CY36" s="1086"/>
      <c r="CZ36" s="1086"/>
      <c r="DA36" s="1087"/>
      <c r="DB36" s="1085"/>
      <c r="DC36" s="1086"/>
      <c r="DD36" s="1086"/>
      <c r="DE36" s="1086"/>
      <c r="DF36" s="1087"/>
      <c r="DG36" s="1085"/>
      <c r="DH36" s="1086"/>
      <c r="DI36" s="1086"/>
      <c r="DJ36" s="1086"/>
      <c r="DK36" s="1087"/>
      <c r="DL36" s="1085"/>
      <c r="DM36" s="1086"/>
      <c r="DN36" s="1086"/>
      <c r="DO36" s="1086"/>
      <c r="DP36" s="1087"/>
      <c r="DQ36" s="1085"/>
      <c r="DR36" s="1086"/>
      <c r="DS36" s="1086"/>
      <c r="DT36" s="1086"/>
      <c r="DU36" s="1087"/>
      <c r="DV36" s="1088"/>
      <c r="DW36" s="1089"/>
      <c r="DX36" s="1089"/>
      <c r="DY36" s="1089"/>
      <c r="DZ36" s="1090"/>
      <c r="EA36" s="248"/>
    </row>
    <row r="37" spans="1:131" s="249" customFormat="1" ht="26.25" customHeight="1" x14ac:dyDescent="0.15">
      <c r="A37" s="268">
        <v>10</v>
      </c>
      <c r="B37" s="1133" t="s">
        <v>421</v>
      </c>
      <c r="C37" s="1134"/>
      <c r="D37" s="1134"/>
      <c r="E37" s="1134"/>
      <c r="F37" s="1134"/>
      <c r="G37" s="1134"/>
      <c r="H37" s="1134"/>
      <c r="I37" s="1134"/>
      <c r="J37" s="1134"/>
      <c r="K37" s="1134"/>
      <c r="L37" s="1134"/>
      <c r="M37" s="1134"/>
      <c r="N37" s="1134"/>
      <c r="O37" s="1134"/>
      <c r="P37" s="1135"/>
      <c r="Q37" s="1138">
        <v>772</v>
      </c>
      <c r="R37" s="1139"/>
      <c r="S37" s="1139"/>
      <c r="T37" s="1139"/>
      <c r="U37" s="1139"/>
      <c r="V37" s="1139">
        <v>617</v>
      </c>
      <c r="W37" s="1139"/>
      <c r="X37" s="1139"/>
      <c r="Y37" s="1139"/>
      <c r="Z37" s="1139"/>
      <c r="AA37" s="1139">
        <v>154</v>
      </c>
      <c r="AB37" s="1139"/>
      <c r="AC37" s="1139"/>
      <c r="AD37" s="1139"/>
      <c r="AE37" s="1140"/>
      <c r="AF37" s="1115">
        <v>154</v>
      </c>
      <c r="AG37" s="1116"/>
      <c r="AH37" s="1116"/>
      <c r="AI37" s="1116"/>
      <c r="AJ37" s="1117"/>
      <c r="AK37" s="1077" t="s">
        <v>602</v>
      </c>
      <c r="AL37" s="1077"/>
      <c r="AM37" s="1077"/>
      <c r="AN37" s="1077"/>
      <c r="AO37" s="1077"/>
      <c r="AP37" s="1066">
        <v>661</v>
      </c>
      <c r="AQ37" s="1066"/>
      <c r="AR37" s="1066"/>
      <c r="AS37" s="1066"/>
      <c r="AT37" s="1066"/>
      <c r="AU37" s="1077" t="s">
        <v>602</v>
      </c>
      <c r="AV37" s="1077"/>
      <c r="AW37" s="1077"/>
      <c r="AX37" s="1077"/>
      <c r="AY37" s="1077"/>
      <c r="AZ37" s="1077" t="s">
        <v>602</v>
      </c>
      <c r="BA37" s="1077"/>
      <c r="BB37" s="1077"/>
      <c r="BC37" s="1077"/>
      <c r="BD37" s="1077"/>
      <c r="BE37" s="1128" t="s">
        <v>422</v>
      </c>
      <c r="BF37" s="1128"/>
      <c r="BG37" s="1128"/>
      <c r="BH37" s="1128"/>
      <c r="BI37" s="1129"/>
      <c r="BJ37" s="254"/>
      <c r="BK37" s="254"/>
      <c r="BL37" s="254"/>
      <c r="BM37" s="254"/>
      <c r="BN37" s="254"/>
      <c r="BO37" s="267"/>
      <c r="BP37" s="267"/>
      <c r="BQ37" s="264">
        <v>31</v>
      </c>
      <c r="BR37" s="265"/>
      <c r="BS37" s="1110"/>
      <c r="BT37" s="1111"/>
      <c r="BU37" s="1111"/>
      <c r="BV37" s="1111"/>
      <c r="BW37" s="1111"/>
      <c r="BX37" s="1111"/>
      <c r="BY37" s="1111"/>
      <c r="BZ37" s="1111"/>
      <c r="CA37" s="1111"/>
      <c r="CB37" s="1111"/>
      <c r="CC37" s="1111"/>
      <c r="CD37" s="1111"/>
      <c r="CE37" s="1111"/>
      <c r="CF37" s="1111"/>
      <c r="CG37" s="1112"/>
      <c r="CH37" s="1085"/>
      <c r="CI37" s="1086"/>
      <c r="CJ37" s="1086"/>
      <c r="CK37" s="1086"/>
      <c r="CL37" s="1087"/>
      <c r="CM37" s="1085"/>
      <c r="CN37" s="1086"/>
      <c r="CO37" s="1086"/>
      <c r="CP37" s="1086"/>
      <c r="CQ37" s="1087"/>
      <c r="CR37" s="1085"/>
      <c r="CS37" s="1086"/>
      <c r="CT37" s="1086"/>
      <c r="CU37" s="1086"/>
      <c r="CV37" s="1087"/>
      <c r="CW37" s="1085"/>
      <c r="CX37" s="1086"/>
      <c r="CY37" s="1086"/>
      <c r="CZ37" s="1086"/>
      <c r="DA37" s="1087"/>
      <c r="DB37" s="1085"/>
      <c r="DC37" s="1086"/>
      <c r="DD37" s="1086"/>
      <c r="DE37" s="1086"/>
      <c r="DF37" s="1087"/>
      <c r="DG37" s="1085"/>
      <c r="DH37" s="1086"/>
      <c r="DI37" s="1086"/>
      <c r="DJ37" s="1086"/>
      <c r="DK37" s="1087"/>
      <c r="DL37" s="1085"/>
      <c r="DM37" s="1086"/>
      <c r="DN37" s="1086"/>
      <c r="DO37" s="1086"/>
      <c r="DP37" s="1087"/>
      <c r="DQ37" s="1085"/>
      <c r="DR37" s="1086"/>
      <c r="DS37" s="1086"/>
      <c r="DT37" s="1086"/>
      <c r="DU37" s="1087"/>
      <c r="DV37" s="1088"/>
      <c r="DW37" s="1089"/>
      <c r="DX37" s="1089"/>
      <c r="DY37" s="1089"/>
      <c r="DZ37" s="1090"/>
      <c r="EA37" s="248"/>
    </row>
    <row r="38" spans="1:131" s="249" customFormat="1" ht="26.25" customHeight="1" x14ac:dyDescent="0.15">
      <c r="A38" s="268">
        <v>11</v>
      </c>
      <c r="B38" s="1133" t="s">
        <v>423</v>
      </c>
      <c r="C38" s="1134"/>
      <c r="D38" s="1134"/>
      <c r="E38" s="1134"/>
      <c r="F38" s="1134"/>
      <c r="G38" s="1134"/>
      <c r="H38" s="1134"/>
      <c r="I38" s="1134"/>
      <c r="J38" s="1134"/>
      <c r="K38" s="1134"/>
      <c r="L38" s="1134"/>
      <c r="M38" s="1134"/>
      <c r="N38" s="1134"/>
      <c r="O38" s="1134"/>
      <c r="P38" s="1135"/>
      <c r="Q38" s="1138">
        <v>2203</v>
      </c>
      <c r="R38" s="1139"/>
      <c r="S38" s="1139"/>
      <c r="T38" s="1139"/>
      <c r="U38" s="1139"/>
      <c r="V38" s="1139">
        <v>1763</v>
      </c>
      <c r="W38" s="1139"/>
      <c r="X38" s="1139"/>
      <c r="Y38" s="1139"/>
      <c r="Z38" s="1139"/>
      <c r="AA38" s="1139">
        <v>440</v>
      </c>
      <c r="AB38" s="1139"/>
      <c r="AC38" s="1139"/>
      <c r="AD38" s="1139"/>
      <c r="AE38" s="1140"/>
      <c r="AF38" s="1115" t="s">
        <v>237</v>
      </c>
      <c r="AG38" s="1116"/>
      <c r="AH38" s="1116"/>
      <c r="AI38" s="1116"/>
      <c r="AJ38" s="1117"/>
      <c r="AK38" s="1077" t="s">
        <v>602</v>
      </c>
      <c r="AL38" s="1077"/>
      <c r="AM38" s="1077"/>
      <c r="AN38" s="1077"/>
      <c r="AO38" s="1077"/>
      <c r="AP38" s="1066">
        <v>7986</v>
      </c>
      <c r="AQ38" s="1066"/>
      <c r="AR38" s="1066"/>
      <c r="AS38" s="1066"/>
      <c r="AT38" s="1066"/>
      <c r="AU38" s="1077" t="s">
        <v>602</v>
      </c>
      <c r="AV38" s="1077"/>
      <c r="AW38" s="1077"/>
      <c r="AX38" s="1077"/>
      <c r="AY38" s="1077"/>
      <c r="AZ38" s="1077" t="s">
        <v>602</v>
      </c>
      <c r="BA38" s="1077"/>
      <c r="BB38" s="1077"/>
      <c r="BC38" s="1077"/>
      <c r="BD38" s="1077"/>
      <c r="BE38" s="1128" t="s">
        <v>424</v>
      </c>
      <c r="BF38" s="1128"/>
      <c r="BG38" s="1128"/>
      <c r="BH38" s="1128"/>
      <c r="BI38" s="1129"/>
      <c r="BJ38" s="254"/>
      <c r="BK38" s="254"/>
      <c r="BL38" s="254"/>
      <c r="BM38" s="254"/>
      <c r="BN38" s="254"/>
      <c r="BO38" s="267"/>
      <c r="BP38" s="267"/>
      <c r="BQ38" s="264">
        <v>32</v>
      </c>
      <c r="BR38" s="265"/>
      <c r="BS38" s="1110"/>
      <c r="BT38" s="1111"/>
      <c r="BU38" s="1111"/>
      <c r="BV38" s="1111"/>
      <c r="BW38" s="1111"/>
      <c r="BX38" s="1111"/>
      <c r="BY38" s="1111"/>
      <c r="BZ38" s="1111"/>
      <c r="CA38" s="1111"/>
      <c r="CB38" s="1111"/>
      <c r="CC38" s="1111"/>
      <c r="CD38" s="1111"/>
      <c r="CE38" s="1111"/>
      <c r="CF38" s="1111"/>
      <c r="CG38" s="1112"/>
      <c r="CH38" s="1085"/>
      <c r="CI38" s="1086"/>
      <c r="CJ38" s="1086"/>
      <c r="CK38" s="1086"/>
      <c r="CL38" s="1087"/>
      <c r="CM38" s="1085"/>
      <c r="CN38" s="1086"/>
      <c r="CO38" s="1086"/>
      <c r="CP38" s="1086"/>
      <c r="CQ38" s="1087"/>
      <c r="CR38" s="1085"/>
      <c r="CS38" s="1086"/>
      <c r="CT38" s="1086"/>
      <c r="CU38" s="1086"/>
      <c r="CV38" s="1087"/>
      <c r="CW38" s="1085"/>
      <c r="CX38" s="1086"/>
      <c r="CY38" s="1086"/>
      <c r="CZ38" s="1086"/>
      <c r="DA38" s="1087"/>
      <c r="DB38" s="1085"/>
      <c r="DC38" s="1086"/>
      <c r="DD38" s="1086"/>
      <c r="DE38" s="1086"/>
      <c r="DF38" s="1087"/>
      <c r="DG38" s="1085"/>
      <c r="DH38" s="1086"/>
      <c r="DI38" s="1086"/>
      <c r="DJ38" s="1086"/>
      <c r="DK38" s="1087"/>
      <c r="DL38" s="1085"/>
      <c r="DM38" s="1086"/>
      <c r="DN38" s="1086"/>
      <c r="DO38" s="1086"/>
      <c r="DP38" s="1087"/>
      <c r="DQ38" s="1085"/>
      <c r="DR38" s="1086"/>
      <c r="DS38" s="1086"/>
      <c r="DT38" s="1086"/>
      <c r="DU38" s="1087"/>
      <c r="DV38" s="1088"/>
      <c r="DW38" s="1089"/>
      <c r="DX38" s="1089"/>
      <c r="DY38" s="1089"/>
      <c r="DZ38" s="1090"/>
      <c r="EA38" s="248"/>
    </row>
    <row r="39" spans="1:131" s="249" customFormat="1" ht="26.25" customHeight="1" x14ac:dyDescent="0.15">
      <c r="A39" s="268">
        <v>12</v>
      </c>
      <c r="B39" s="1133" t="s">
        <v>425</v>
      </c>
      <c r="C39" s="1134"/>
      <c r="D39" s="1134"/>
      <c r="E39" s="1134"/>
      <c r="F39" s="1134"/>
      <c r="G39" s="1134"/>
      <c r="H39" s="1134"/>
      <c r="I39" s="1134"/>
      <c r="J39" s="1134"/>
      <c r="K39" s="1134"/>
      <c r="L39" s="1134"/>
      <c r="M39" s="1134"/>
      <c r="N39" s="1134"/>
      <c r="O39" s="1134"/>
      <c r="P39" s="1135"/>
      <c r="Q39" s="1138">
        <v>1937</v>
      </c>
      <c r="R39" s="1139"/>
      <c r="S39" s="1139"/>
      <c r="T39" s="1139"/>
      <c r="U39" s="1139"/>
      <c r="V39" s="1139">
        <v>1347</v>
      </c>
      <c r="W39" s="1139"/>
      <c r="X39" s="1139"/>
      <c r="Y39" s="1139"/>
      <c r="Z39" s="1139"/>
      <c r="AA39" s="1139">
        <v>590</v>
      </c>
      <c r="AB39" s="1139"/>
      <c r="AC39" s="1139"/>
      <c r="AD39" s="1139"/>
      <c r="AE39" s="1140"/>
      <c r="AF39" s="1115" t="s">
        <v>426</v>
      </c>
      <c r="AG39" s="1116"/>
      <c r="AH39" s="1116"/>
      <c r="AI39" s="1116"/>
      <c r="AJ39" s="1117"/>
      <c r="AK39" s="1077" t="s">
        <v>602</v>
      </c>
      <c r="AL39" s="1077"/>
      <c r="AM39" s="1077"/>
      <c r="AN39" s="1077"/>
      <c r="AO39" s="1077"/>
      <c r="AP39" s="1066">
        <v>3987</v>
      </c>
      <c r="AQ39" s="1066"/>
      <c r="AR39" s="1066"/>
      <c r="AS39" s="1066"/>
      <c r="AT39" s="1066"/>
      <c r="AU39" s="1066">
        <v>3392</v>
      </c>
      <c r="AV39" s="1066"/>
      <c r="AW39" s="1066"/>
      <c r="AX39" s="1066"/>
      <c r="AY39" s="1066"/>
      <c r="AZ39" s="1077" t="s">
        <v>602</v>
      </c>
      <c r="BA39" s="1077"/>
      <c r="BB39" s="1077"/>
      <c r="BC39" s="1077"/>
      <c r="BD39" s="1077"/>
      <c r="BE39" s="1128" t="s">
        <v>422</v>
      </c>
      <c r="BF39" s="1128"/>
      <c r="BG39" s="1128"/>
      <c r="BH39" s="1128"/>
      <c r="BI39" s="1129"/>
      <c r="BJ39" s="254"/>
      <c r="BK39" s="254"/>
      <c r="BL39" s="254"/>
      <c r="BM39" s="254"/>
      <c r="BN39" s="254"/>
      <c r="BO39" s="267"/>
      <c r="BP39" s="267"/>
      <c r="BQ39" s="264">
        <v>33</v>
      </c>
      <c r="BR39" s="265"/>
      <c r="BS39" s="1110"/>
      <c r="BT39" s="1111"/>
      <c r="BU39" s="1111"/>
      <c r="BV39" s="1111"/>
      <c r="BW39" s="1111"/>
      <c r="BX39" s="1111"/>
      <c r="BY39" s="1111"/>
      <c r="BZ39" s="1111"/>
      <c r="CA39" s="1111"/>
      <c r="CB39" s="1111"/>
      <c r="CC39" s="1111"/>
      <c r="CD39" s="1111"/>
      <c r="CE39" s="1111"/>
      <c r="CF39" s="1111"/>
      <c r="CG39" s="1112"/>
      <c r="CH39" s="1085"/>
      <c r="CI39" s="1086"/>
      <c r="CJ39" s="1086"/>
      <c r="CK39" s="1086"/>
      <c r="CL39" s="1087"/>
      <c r="CM39" s="1085"/>
      <c r="CN39" s="1086"/>
      <c r="CO39" s="1086"/>
      <c r="CP39" s="1086"/>
      <c r="CQ39" s="1087"/>
      <c r="CR39" s="1085"/>
      <c r="CS39" s="1086"/>
      <c r="CT39" s="1086"/>
      <c r="CU39" s="1086"/>
      <c r="CV39" s="1087"/>
      <c r="CW39" s="1085"/>
      <c r="CX39" s="1086"/>
      <c r="CY39" s="1086"/>
      <c r="CZ39" s="1086"/>
      <c r="DA39" s="1087"/>
      <c r="DB39" s="1085"/>
      <c r="DC39" s="1086"/>
      <c r="DD39" s="1086"/>
      <c r="DE39" s="1086"/>
      <c r="DF39" s="1087"/>
      <c r="DG39" s="1085"/>
      <c r="DH39" s="1086"/>
      <c r="DI39" s="1086"/>
      <c r="DJ39" s="1086"/>
      <c r="DK39" s="1087"/>
      <c r="DL39" s="1085"/>
      <c r="DM39" s="1086"/>
      <c r="DN39" s="1086"/>
      <c r="DO39" s="1086"/>
      <c r="DP39" s="1087"/>
      <c r="DQ39" s="1085"/>
      <c r="DR39" s="1086"/>
      <c r="DS39" s="1086"/>
      <c r="DT39" s="1086"/>
      <c r="DU39" s="1087"/>
      <c r="DV39" s="1088"/>
      <c r="DW39" s="1089"/>
      <c r="DX39" s="1089"/>
      <c r="DY39" s="1089"/>
      <c r="DZ39" s="1090"/>
      <c r="EA39" s="248"/>
    </row>
    <row r="40" spans="1:131" s="249" customFormat="1" ht="26.25" customHeight="1" x14ac:dyDescent="0.15">
      <c r="A40" s="263">
        <v>13</v>
      </c>
      <c r="B40" s="1133" t="s">
        <v>427</v>
      </c>
      <c r="C40" s="1134"/>
      <c r="D40" s="1134"/>
      <c r="E40" s="1134"/>
      <c r="F40" s="1134"/>
      <c r="G40" s="1134"/>
      <c r="H40" s="1134"/>
      <c r="I40" s="1134"/>
      <c r="J40" s="1134"/>
      <c r="K40" s="1134"/>
      <c r="L40" s="1134"/>
      <c r="M40" s="1134"/>
      <c r="N40" s="1134"/>
      <c r="O40" s="1134"/>
      <c r="P40" s="1135"/>
      <c r="Q40" s="1138">
        <v>61</v>
      </c>
      <c r="R40" s="1139"/>
      <c r="S40" s="1139"/>
      <c r="T40" s="1139"/>
      <c r="U40" s="1139"/>
      <c r="V40" s="1139">
        <v>38</v>
      </c>
      <c r="W40" s="1139"/>
      <c r="X40" s="1139"/>
      <c r="Y40" s="1139"/>
      <c r="Z40" s="1139"/>
      <c r="AA40" s="1139">
        <v>23</v>
      </c>
      <c r="AB40" s="1139"/>
      <c r="AC40" s="1139"/>
      <c r="AD40" s="1139"/>
      <c r="AE40" s="1140"/>
      <c r="AF40" s="1115" t="s">
        <v>426</v>
      </c>
      <c r="AG40" s="1116"/>
      <c r="AH40" s="1116"/>
      <c r="AI40" s="1116"/>
      <c r="AJ40" s="1117"/>
      <c r="AK40" s="1075">
        <v>61</v>
      </c>
      <c r="AL40" s="1066"/>
      <c r="AM40" s="1066"/>
      <c r="AN40" s="1066"/>
      <c r="AO40" s="1066"/>
      <c r="AP40" s="1077" t="s">
        <v>602</v>
      </c>
      <c r="AQ40" s="1077"/>
      <c r="AR40" s="1077"/>
      <c r="AS40" s="1077"/>
      <c r="AT40" s="1077"/>
      <c r="AU40" s="1077" t="s">
        <v>602</v>
      </c>
      <c r="AV40" s="1077"/>
      <c r="AW40" s="1077"/>
      <c r="AX40" s="1077"/>
      <c r="AY40" s="1077"/>
      <c r="AZ40" s="1077" t="s">
        <v>602</v>
      </c>
      <c r="BA40" s="1077"/>
      <c r="BB40" s="1077"/>
      <c r="BC40" s="1077"/>
      <c r="BD40" s="1077"/>
      <c r="BE40" s="1128" t="s">
        <v>428</v>
      </c>
      <c r="BF40" s="1128"/>
      <c r="BG40" s="1128"/>
      <c r="BH40" s="1128"/>
      <c r="BI40" s="1129"/>
      <c r="BJ40" s="254"/>
      <c r="BK40" s="254"/>
      <c r="BL40" s="254"/>
      <c r="BM40" s="254"/>
      <c r="BN40" s="254"/>
      <c r="BO40" s="267"/>
      <c r="BP40" s="267"/>
      <c r="BQ40" s="264">
        <v>34</v>
      </c>
      <c r="BR40" s="265"/>
      <c r="BS40" s="1110"/>
      <c r="BT40" s="1111"/>
      <c r="BU40" s="1111"/>
      <c r="BV40" s="1111"/>
      <c r="BW40" s="1111"/>
      <c r="BX40" s="1111"/>
      <c r="BY40" s="1111"/>
      <c r="BZ40" s="1111"/>
      <c r="CA40" s="1111"/>
      <c r="CB40" s="1111"/>
      <c r="CC40" s="1111"/>
      <c r="CD40" s="1111"/>
      <c r="CE40" s="1111"/>
      <c r="CF40" s="1111"/>
      <c r="CG40" s="1112"/>
      <c r="CH40" s="1085"/>
      <c r="CI40" s="1086"/>
      <c r="CJ40" s="1086"/>
      <c r="CK40" s="1086"/>
      <c r="CL40" s="1087"/>
      <c r="CM40" s="1085"/>
      <c r="CN40" s="1086"/>
      <c r="CO40" s="1086"/>
      <c r="CP40" s="1086"/>
      <c r="CQ40" s="1087"/>
      <c r="CR40" s="1085"/>
      <c r="CS40" s="1086"/>
      <c r="CT40" s="1086"/>
      <c r="CU40" s="1086"/>
      <c r="CV40" s="1087"/>
      <c r="CW40" s="1085"/>
      <c r="CX40" s="1086"/>
      <c r="CY40" s="1086"/>
      <c r="CZ40" s="1086"/>
      <c r="DA40" s="1087"/>
      <c r="DB40" s="1085"/>
      <c r="DC40" s="1086"/>
      <c r="DD40" s="1086"/>
      <c r="DE40" s="1086"/>
      <c r="DF40" s="1087"/>
      <c r="DG40" s="1085"/>
      <c r="DH40" s="1086"/>
      <c r="DI40" s="1086"/>
      <c r="DJ40" s="1086"/>
      <c r="DK40" s="1087"/>
      <c r="DL40" s="1085"/>
      <c r="DM40" s="1086"/>
      <c r="DN40" s="1086"/>
      <c r="DO40" s="1086"/>
      <c r="DP40" s="1087"/>
      <c r="DQ40" s="1085"/>
      <c r="DR40" s="1086"/>
      <c r="DS40" s="1086"/>
      <c r="DT40" s="1086"/>
      <c r="DU40" s="1087"/>
      <c r="DV40" s="1088"/>
      <c r="DW40" s="1089"/>
      <c r="DX40" s="1089"/>
      <c r="DY40" s="1089"/>
      <c r="DZ40" s="1090"/>
      <c r="EA40" s="248"/>
    </row>
    <row r="41" spans="1:131" s="249" customFormat="1" ht="26.25" customHeight="1" x14ac:dyDescent="0.15">
      <c r="A41" s="263">
        <v>14</v>
      </c>
      <c r="B41" s="1133"/>
      <c r="C41" s="1134"/>
      <c r="D41" s="1134"/>
      <c r="E41" s="1134"/>
      <c r="F41" s="1134"/>
      <c r="G41" s="1134"/>
      <c r="H41" s="1134"/>
      <c r="I41" s="1134"/>
      <c r="J41" s="1134"/>
      <c r="K41" s="1134"/>
      <c r="L41" s="1134"/>
      <c r="M41" s="1134"/>
      <c r="N41" s="1134"/>
      <c r="O41" s="1134"/>
      <c r="P41" s="1135"/>
      <c r="Q41" s="1138"/>
      <c r="R41" s="1139"/>
      <c r="S41" s="1139"/>
      <c r="T41" s="1139"/>
      <c r="U41" s="1139"/>
      <c r="V41" s="1139"/>
      <c r="W41" s="1139"/>
      <c r="X41" s="1139"/>
      <c r="Y41" s="1139"/>
      <c r="Z41" s="1139"/>
      <c r="AA41" s="1139"/>
      <c r="AB41" s="1139"/>
      <c r="AC41" s="1139"/>
      <c r="AD41" s="1139"/>
      <c r="AE41" s="1140"/>
      <c r="AF41" s="1115"/>
      <c r="AG41" s="1116"/>
      <c r="AH41" s="1116"/>
      <c r="AI41" s="1116"/>
      <c r="AJ41" s="1117"/>
      <c r="AK41" s="1075"/>
      <c r="AL41" s="1066"/>
      <c r="AM41" s="1066"/>
      <c r="AN41" s="1066"/>
      <c r="AO41" s="1066"/>
      <c r="AP41" s="1066"/>
      <c r="AQ41" s="1066"/>
      <c r="AR41" s="1066"/>
      <c r="AS41" s="1066"/>
      <c r="AT41" s="1066"/>
      <c r="AU41" s="1066"/>
      <c r="AV41" s="1066"/>
      <c r="AW41" s="1066"/>
      <c r="AX41" s="1066"/>
      <c r="AY41" s="1066"/>
      <c r="AZ41" s="1077"/>
      <c r="BA41" s="1077"/>
      <c r="BB41" s="1077"/>
      <c r="BC41" s="1077"/>
      <c r="BD41" s="1077"/>
      <c r="BE41" s="1128"/>
      <c r="BF41" s="1128"/>
      <c r="BG41" s="1128"/>
      <c r="BH41" s="1128"/>
      <c r="BI41" s="1129"/>
      <c r="BJ41" s="254"/>
      <c r="BK41" s="254"/>
      <c r="BL41" s="254"/>
      <c r="BM41" s="254"/>
      <c r="BN41" s="254"/>
      <c r="BO41" s="267"/>
      <c r="BP41" s="267"/>
      <c r="BQ41" s="264">
        <v>35</v>
      </c>
      <c r="BR41" s="265"/>
      <c r="BS41" s="1110"/>
      <c r="BT41" s="1111"/>
      <c r="BU41" s="1111"/>
      <c r="BV41" s="1111"/>
      <c r="BW41" s="1111"/>
      <c r="BX41" s="1111"/>
      <c r="BY41" s="1111"/>
      <c r="BZ41" s="1111"/>
      <c r="CA41" s="1111"/>
      <c r="CB41" s="1111"/>
      <c r="CC41" s="1111"/>
      <c r="CD41" s="1111"/>
      <c r="CE41" s="1111"/>
      <c r="CF41" s="1111"/>
      <c r="CG41" s="1112"/>
      <c r="CH41" s="1085"/>
      <c r="CI41" s="1086"/>
      <c r="CJ41" s="1086"/>
      <c r="CK41" s="1086"/>
      <c r="CL41" s="1087"/>
      <c r="CM41" s="1085"/>
      <c r="CN41" s="1086"/>
      <c r="CO41" s="1086"/>
      <c r="CP41" s="1086"/>
      <c r="CQ41" s="1087"/>
      <c r="CR41" s="1085"/>
      <c r="CS41" s="1086"/>
      <c r="CT41" s="1086"/>
      <c r="CU41" s="1086"/>
      <c r="CV41" s="1087"/>
      <c r="CW41" s="1085"/>
      <c r="CX41" s="1086"/>
      <c r="CY41" s="1086"/>
      <c r="CZ41" s="1086"/>
      <c r="DA41" s="1087"/>
      <c r="DB41" s="1085"/>
      <c r="DC41" s="1086"/>
      <c r="DD41" s="1086"/>
      <c r="DE41" s="1086"/>
      <c r="DF41" s="1087"/>
      <c r="DG41" s="1085"/>
      <c r="DH41" s="1086"/>
      <c r="DI41" s="1086"/>
      <c r="DJ41" s="1086"/>
      <c r="DK41" s="1087"/>
      <c r="DL41" s="1085"/>
      <c r="DM41" s="1086"/>
      <c r="DN41" s="1086"/>
      <c r="DO41" s="1086"/>
      <c r="DP41" s="1087"/>
      <c r="DQ41" s="1085"/>
      <c r="DR41" s="1086"/>
      <c r="DS41" s="1086"/>
      <c r="DT41" s="1086"/>
      <c r="DU41" s="1087"/>
      <c r="DV41" s="1088"/>
      <c r="DW41" s="1089"/>
      <c r="DX41" s="1089"/>
      <c r="DY41" s="1089"/>
      <c r="DZ41" s="1090"/>
      <c r="EA41" s="248"/>
    </row>
    <row r="42" spans="1:131" s="249" customFormat="1" ht="26.25" customHeight="1" x14ac:dyDescent="0.15">
      <c r="A42" s="263">
        <v>15</v>
      </c>
      <c r="B42" s="1133"/>
      <c r="C42" s="1134"/>
      <c r="D42" s="1134"/>
      <c r="E42" s="1134"/>
      <c r="F42" s="1134"/>
      <c r="G42" s="1134"/>
      <c r="H42" s="1134"/>
      <c r="I42" s="1134"/>
      <c r="J42" s="1134"/>
      <c r="K42" s="1134"/>
      <c r="L42" s="1134"/>
      <c r="M42" s="1134"/>
      <c r="N42" s="1134"/>
      <c r="O42" s="1134"/>
      <c r="P42" s="1135"/>
      <c r="Q42" s="1138"/>
      <c r="R42" s="1139"/>
      <c r="S42" s="1139"/>
      <c r="T42" s="1139"/>
      <c r="U42" s="1139"/>
      <c r="V42" s="1139"/>
      <c r="W42" s="1139"/>
      <c r="X42" s="1139"/>
      <c r="Y42" s="1139"/>
      <c r="Z42" s="1139"/>
      <c r="AA42" s="1139"/>
      <c r="AB42" s="1139"/>
      <c r="AC42" s="1139"/>
      <c r="AD42" s="1139"/>
      <c r="AE42" s="1140"/>
      <c r="AF42" s="1115"/>
      <c r="AG42" s="1116"/>
      <c r="AH42" s="1116"/>
      <c r="AI42" s="1116"/>
      <c r="AJ42" s="1117"/>
      <c r="AK42" s="1075"/>
      <c r="AL42" s="1066"/>
      <c r="AM42" s="1066"/>
      <c r="AN42" s="1066"/>
      <c r="AO42" s="1066"/>
      <c r="AP42" s="1066"/>
      <c r="AQ42" s="1066"/>
      <c r="AR42" s="1066"/>
      <c r="AS42" s="1066"/>
      <c r="AT42" s="1066"/>
      <c r="AU42" s="1066"/>
      <c r="AV42" s="1066"/>
      <c r="AW42" s="1066"/>
      <c r="AX42" s="1066"/>
      <c r="AY42" s="1066"/>
      <c r="AZ42" s="1077"/>
      <c r="BA42" s="1077"/>
      <c r="BB42" s="1077"/>
      <c r="BC42" s="1077"/>
      <c r="BD42" s="1077"/>
      <c r="BE42" s="1128"/>
      <c r="BF42" s="1128"/>
      <c r="BG42" s="1128"/>
      <c r="BH42" s="1128"/>
      <c r="BI42" s="1129"/>
      <c r="BJ42" s="254"/>
      <c r="BK42" s="254"/>
      <c r="BL42" s="254"/>
      <c r="BM42" s="254"/>
      <c r="BN42" s="254"/>
      <c r="BO42" s="267"/>
      <c r="BP42" s="267"/>
      <c r="BQ42" s="264">
        <v>36</v>
      </c>
      <c r="BR42" s="265"/>
      <c r="BS42" s="1110"/>
      <c r="BT42" s="1111"/>
      <c r="BU42" s="1111"/>
      <c r="BV42" s="1111"/>
      <c r="BW42" s="1111"/>
      <c r="BX42" s="1111"/>
      <c r="BY42" s="1111"/>
      <c r="BZ42" s="1111"/>
      <c r="CA42" s="1111"/>
      <c r="CB42" s="1111"/>
      <c r="CC42" s="1111"/>
      <c r="CD42" s="1111"/>
      <c r="CE42" s="1111"/>
      <c r="CF42" s="1111"/>
      <c r="CG42" s="1112"/>
      <c r="CH42" s="1085"/>
      <c r="CI42" s="1086"/>
      <c r="CJ42" s="1086"/>
      <c r="CK42" s="1086"/>
      <c r="CL42" s="1087"/>
      <c r="CM42" s="1085"/>
      <c r="CN42" s="1086"/>
      <c r="CO42" s="1086"/>
      <c r="CP42" s="1086"/>
      <c r="CQ42" s="1087"/>
      <c r="CR42" s="1085"/>
      <c r="CS42" s="1086"/>
      <c r="CT42" s="1086"/>
      <c r="CU42" s="1086"/>
      <c r="CV42" s="1087"/>
      <c r="CW42" s="1085"/>
      <c r="CX42" s="1086"/>
      <c r="CY42" s="1086"/>
      <c r="CZ42" s="1086"/>
      <c r="DA42" s="1087"/>
      <c r="DB42" s="1085"/>
      <c r="DC42" s="1086"/>
      <c r="DD42" s="1086"/>
      <c r="DE42" s="1086"/>
      <c r="DF42" s="1087"/>
      <c r="DG42" s="1085"/>
      <c r="DH42" s="1086"/>
      <c r="DI42" s="1086"/>
      <c r="DJ42" s="1086"/>
      <c r="DK42" s="1087"/>
      <c r="DL42" s="1085"/>
      <c r="DM42" s="1086"/>
      <c r="DN42" s="1086"/>
      <c r="DO42" s="1086"/>
      <c r="DP42" s="1087"/>
      <c r="DQ42" s="1085"/>
      <c r="DR42" s="1086"/>
      <c r="DS42" s="1086"/>
      <c r="DT42" s="1086"/>
      <c r="DU42" s="1087"/>
      <c r="DV42" s="1088"/>
      <c r="DW42" s="1089"/>
      <c r="DX42" s="1089"/>
      <c r="DY42" s="1089"/>
      <c r="DZ42" s="1090"/>
      <c r="EA42" s="248"/>
    </row>
    <row r="43" spans="1:131" s="249" customFormat="1" ht="26.25" customHeight="1" x14ac:dyDescent="0.15">
      <c r="A43" s="263">
        <v>16</v>
      </c>
      <c r="B43" s="1133"/>
      <c r="C43" s="1134"/>
      <c r="D43" s="1134"/>
      <c r="E43" s="1134"/>
      <c r="F43" s="1134"/>
      <c r="G43" s="1134"/>
      <c r="H43" s="1134"/>
      <c r="I43" s="1134"/>
      <c r="J43" s="1134"/>
      <c r="K43" s="1134"/>
      <c r="L43" s="1134"/>
      <c r="M43" s="1134"/>
      <c r="N43" s="1134"/>
      <c r="O43" s="1134"/>
      <c r="P43" s="1135"/>
      <c r="Q43" s="1138"/>
      <c r="R43" s="1139"/>
      <c r="S43" s="1139"/>
      <c r="T43" s="1139"/>
      <c r="U43" s="1139"/>
      <c r="V43" s="1139"/>
      <c r="W43" s="1139"/>
      <c r="X43" s="1139"/>
      <c r="Y43" s="1139"/>
      <c r="Z43" s="1139"/>
      <c r="AA43" s="1139"/>
      <c r="AB43" s="1139"/>
      <c r="AC43" s="1139"/>
      <c r="AD43" s="1139"/>
      <c r="AE43" s="1140"/>
      <c r="AF43" s="1115"/>
      <c r="AG43" s="1116"/>
      <c r="AH43" s="1116"/>
      <c r="AI43" s="1116"/>
      <c r="AJ43" s="1117"/>
      <c r="AK43" s="1075"/>
      <c r="AL43" s="1066"/>
      <c r="AM43" s="1066"/>
      <c r="AN43" s="1066"/>
      <c r="AO43" s="1066"/>
      <c r="AP43" s="1066"/>
      <c r="AQ43" s="1066"/>
      <c r="AR43" s="1066"/>
      <c r="AS43" s="1066"/>
      <c r="AT43" s="1066"/>
      <c r="AU43" s="1066"/>
      <c r="AV43" s="1066"/>
      <c r="AW43" s="1066"/>
      <c r="AX43" s="1066"/>
      <c r="AY43" s="1066"/>
      <c r="AZ43" s="1077"/>
      <c r="BA43" s="1077"/>
      <c r="BB43" s="1077"/>
      <c r="BC43" s="1077"/>
      <c r="BD43" s="1077"/>
      <c r="BE43" s="1128"/>
      <c r="BF43" s="1128"/>
      <c r="BG43" s="1128"/>
      <c r="BH43" s="1128"/>
      <c r="BI43" s="1129"/>
      <c r="BJ43" s="254"/>
      <c r="BK43" s="254"/>
      <c r="BL43" s="254"/>
      <c r="BM43" s="254"/>
      <c r="BN43" s="254"/>
      <c r="BO43" s="267"/>
      <c r="BP43" s="267"/>
      <c r="BQ43" s="264">
        <v>37</v>
      </c>
      <c r="BR43" s="265"/>
      <c r="BS43" s="1110"/>
      <c r="BT43" s="1111"/>
      <c r="BU43" s="1111"/>
      <c r="BV43" s="1111"/>
      <c r="BW43" s="1111"/>
      <c r="BX43" s="1111"/>
      <c r="BY43" s="1111"/>
      <c r="BZ43" s="1111"/>
      <c r="CA43" s="1111"/>
      <c r="CB43" s="1111"/>
      <c r="CC43" s="1111"/>
      <c r="CD43" s="1111"/>
      <c r="CE43" s="1111"/>
      <c r="CF43" s="1111"/>
      <c r="CG43" s="1112"/>
      <c r="CH43" s="1085"/>
      <c r="CI43" s="1086"/>
      <c r="CJ43" s="1086"/>
      <c r="CK43" s="1086"/>
      <c r="CL43" s="1087"/>
      <c r="CM43" s="1085"/>
      <c r="CN43" s="1086"/>
      <c r="CO43" s="1086"/>
      <c r="CP43" s="1086"/>
      <c r="CQ43" s="1087"/>
      <c r="CR43" s="1085"/>
      <c r="CS43" s="1086"/>
      <c r="CT43" s="1086"/>
      <c r="CU43" s="1086"/>
      <c r="CV43" s="1087"/>
      <c r="CW43" s="1085"/>
      <c r="CX43" s="1086"/>
      <c r="CY43" s="1086"/>
      <c r="CZ43" s="1086"/>
      <c r="DA43" s="1087"/>
      <c r="DB43" s="1085"/>
      <c r="DC43" s="1086"/>
      <c r="DD43" s="1086"/>
      <c r="DE43" s="1086"/>
      <c r="DF43" s="1087"/>
      <c r="DG43" s="1085"/>
      <c r="DH43" s="1086"/>
      <c r="DI43" s="1086"/>
      <c r="DJ43" s="1086"/>
      <c r="DK43" s="1087"/>
      <c r="DL43" s="1085"/>
      <c r="DM43" s="1086"/>
      <c r="DN43" s="1086"/>
      <c r="DO43" s="1086"/>
      <c r="DP43" s="1087"/>
      <c r="DQ43" s="1085"/>
      <c r="DR43" s="1086"/>
      <c r="DS43" s="1086"/>
      <c r="DT43" s="1086"/>
      <c r="DU43" s="1087"/>
      <c r="DV43" s="1088"/>
      <c r="DW43" s="1089"/>
      <c r="DX43" s="1089"/>
      <c r="DY43" s="1089"/>
      <c r="DZ43" s="1090"/>
      <c r="EA43" s="248"/>
    </row>
    <row r="44" spans="1:131" s="249" customFormat="1" ht="26.25" customHeight="1" x14ac:dyDescent="0.15">
      <c r="A44" s="263">
        <v>17</v>
      </c>
      <c r="B44" s="1133"/>
      <c r="C44" s="1134"/>
      <c r="D44" s="1134"/>
      <c r="E44" s="1134"/>
      <c r="F44" s="1134"/>
      <c r="G44" s="1134"/>
      <c r="H44" s="1134"/>
      <c r="I44" s="1134"/>
      <c r="J44" s="1134"/>
      <c r="K44" s="1134"/>
      <c r="L44" s="1134"/>
      <c r="M44" s="1134"/>
      <c r="N44" s="1134"/>
      <c r="O44" s="1134"/>
      <c r="P44" s="1135"/>
      <c r="Q44" s="1138"/>
      <c r="R44" s="1139"/>
      <c r="S44" s="1139"/>
      <c r="T44" s="1139"/>
      <c r="U44" s="1139"/>
      <c r="V44" s="1139"/>
      <c r="W44" s="1139"/>
      <c r="X44" s="1139"/>
      <c r="Y44" s="1139"/>
      <c r="Z44" s="1139"/>
      <c r="AA44" s="1139"/>
      <c r="AB44" s="1139"/>
      <c r="AC44" s="1139"/>
      <c r="AD44" s="1139"/>
      <c r="AE44" s="1140"/>
      <c r="AF44" s="1115"/>
      <c r="AG44" s="1116"/>
      <c r="AH44" s="1116"/>
      <c r="AI44" s="1116"/>
      <c r="AJ44" s="1117"/>
      <c r="AK44" s="1075"/>
      <c r="AL44" s="1066"/>
      <c r="AM44" s="1066"/>
      <c r="AN44" s="1066"/>
      <c r="AO44" s="1066"/>
      <c r="AP44" s="1066"/>
      <c r="AQ44" s="1066"/>
      <c r="AR44" s="1066"/>
      <c r="AS44" s="1066"/>
      <c r="AT44" s="1066"/>
      <c r="AU44" s="1066"/>
      <c r="AV44" s="1066"/>
      <c r="AW44" s="1066"/>
      <c r="AX44" s="1066"/>
      <c r="AY44" s="1066"/>
      <c r="AZ44" s="1077"/>
      <c r="BA44" s="1077"/>
      <c r="BB44" s="1077"/>
      <c r="BC44" s="1077"/>
      <c r="BD44" s="1077"/>
      <c r="BE44" s="1128"/>
      <c r="BF44" s="1128"/>
      <c r="BG44" s="1128"/>
      <c r="BH44" s="1128"/>
      <c r="BI44" s="1129"/>
      <c r="BJ44" s="254"/>
      <c r="BK44" s="254"/>
      <c r="BL44" s="254"/>
      <c r="BM44" s="254"/>
      <c r="BN44" s="254"/>
      <c r="BO44" s="267"/>
      <c r="BP44" s="267"/>
      <c r="BQ44" s="264">
        <v>38</v>
      </c>
      <c r="BR44" s="265"/>
      <c r="BS44" s="1110"/>
      <c r="BT44" s="1111"/>
      <c r="BU44" s="1111"/>
      <c r="BV44" s="1111"/>
      <c r="BW44" s="1111"/>
      <c r="BX44" s="1111"/>
      <c r="BY44" s="1111"/>
      <c r="BZ44" s="1111"/>
      <c r="CA44" s="1111"/>
      <c r="CB44" s="1111"/>
      <c r="CC44" s="1111"/>
      <c r="CD44" s="1111"/>
      <c r="CE44" s="1111"/>
      <c r="CF44" s="1111"/>
      <c r="CG44" s="1112"/>
      <c r="CH44" s="1085"/>
      <c r="CI44" s="1086"/>
      <c r="CJ44" s="1086"/>
      <c r="CK44" s="1086"/>
      <c r="CL44" s="1087"/>
      <c r="CM44" s="1085"/>
      <c r="CN44" s="1086"/>
      <c r="CO44" s="1086"/>
      <c r="CP44" s="1086"/>
      <c r="CQ44" s="1087"/>
      <c r="CR44" s="1085"/>
      <c r="CS44" s="1086"/>
      <c r="CT44" s="1086"/>
      <c r="CU44" s="1086"/>
      <c r="CV44" s="1087"/>
      <c r="CW44" s="1085"/>
      <c r="CX44" s="1086"/>
      <c r="CY44" s="1086"/>
      <c r="CZ44" s="1086"/>
      <c r="DA44" s="1087"/>
      <c r="DB44" s="1085"/>
      <c r="DC44" s="1086"/>
      <c r="DD44" s="1086"/>
      <c r="DE44" s="1086"/>
      <c r="DF44" s="1087"/>
      <c r="DG44" s="1085"/>
      <c r="DH44" s="1086"/>
      <c r="DI44" s="1086"/>
      <c r="DJ44" s="1086"/>
      <c r="DK44" s="1087"/>
      <c r="DL44" s="1085"/>
      <c r="DM44" s="1086"/>
      <c r="DN44" s="1086"/>
      <c r="DO44" s="1086"/>
      <c r="DP44" s="1087"/>
      <c r="DQ44" s="1085"/>
      <c r="DR44" s="1086"/>
      <c r="DS44" s="1086"/>
      <c r="DT44" s="1086"/>
      <c r="DU44" s="1087"/>
      <c r="DV44" s="1088"/>
      <c r="DW44" s="1089"/>
      <c r="DX44" s="1089"/>
      <c r="DY44" s="1089"/>
      <c r="DZ44" s="1090"/>
      <c r="EA44" s="248"/>
    </row>
    <row r="45" spans="1:131" s="249" customFormat="1" ht="26.25" customHeight="1" x14ac:dyDescent="0.15">
      <c r="A45" s="263">
        <v>18</v>
      </c>
      <c r="B45" s="1133"/>
      <c r="C45" s="1134"/>
      <c r="D45" s="1134"/>
      <c r="E45" s="1134"/>
      <c r="F45" s="1134"/>
      <c r="G45" s="1134"/>
      <c r="H45" s="1134"/>
      <c r="I45" s="1134"/>
      <c r="J45" s="1134"/>
      <c r="K45" s="1134"/>
      <c r="L45" s="1134"/>
      <c r="M45" s="1134"/>
      <c r="N45" s="1134"/>
      <c r="O45" s="1134"/>
      <c r="P45" s="1135"/>
      <c r="Q45" s="1138"/>
      <c r="R45" s="1139"/>
      <c r="S45" s="1139"/>
      <c r="T45" s="1139"/>
      <c r="U45" s="1139"/>
      <c r="V45" s="1139"/>
      <c r="W45" s="1139"/>
      <c r="X45" s="1139"/>
      <c r="Y45" s="1139"/>
      <c r="Z45" s="1139"/>
      <c r="AA45" s="1139"/>
      <c r="AB45" s="1139"/>
      <c r="AC45" s="1139"/>
      <c r="AD45" s="1139"/>
      <c r="AE45" s="1140"/>
      <c r="AF45" s="1115"/>
      <c r="AG45" s="1116"/>
      <c r="AH45" s="1116"/>
      <c r="AI45" s="1116"/>
      <c r="AJ45" s="1117"/>
      <c r="AK45" s="1075"/>
      <c r="AL45" s="1066"/>
      <c r="AM45" s="1066"/>
      <c r="AN45" s="1066"/>
      <c r="AO45" s="1066"/>
      <c r="AP45" s="1066"/>
      <c r="AQ45" s="1066"/>
      <c r="AR45" s="1066"/>
      <c r="AS45" s="1066"/>
      <c r="AT45" s="1066"/>
      <c r="AU45" s="1066"/>
      <c r="AV45" s="1066"/>
      <c r="AW45" s="1066"/>
      <c r="AX45" s="1066"/>
      <c r="AY45" s="1066"/>
      <c r="AZ45" s="1077"/>
      <c r="BA45" s="1077"/>
      <c r="BB45" s="1077"/>
      <c r="BC45" s="1077"/>
      <c r="BD45" s="1077"/>
      <c r="BE45" s="1128"/>
      <c r="BF45" s="1128"/>
      <c r="BG45" s="1128"/>
      <c r="BH45" s="1128"/>
      <c r="BI45" s="1129"/>
      <c r="BJ45" s="254"/>
      <c r="BK45" s="254"/>
      <c r="BL45" s="254"/>
      <c r="BM45" s="254"/>
      <c r="BN45" s="254"/>
      <c r="BO45" s="267"/>
      <c r="BP45" s="267"/>
      <c r="BQ45" s="264">
        <v>39</v>
      </c>
      <c r="BR45" s="265"/>
      <c r="BS45" s="1110"/>
      <c r="BT45" s="1111"/>
      <c r="BU45" s="1111"/>
      <c r="BV45" s="1111"/>
      <c r="BW45" s="1111"/>
      <c r="BX45" s="1111"/>
      <c r="BY45" s="1111"/>
      <c r="BZ45" s="1111"/>
      <c r="CA45" s="1111"/>
      <c r="CB45" s="1111"/>
      <c r="CC45" s="1111"/>
      <c r="CD45" s="1111"/>
      <c r="CE45" s="1111"/>
      <c r="CF45" s="1111"/>
      <c r="CG45" s="1112"/>
      <c r="CH45" s="1085"/>
      <c r="CI45" s="1086"/>
      <c r="CJ45" s="1086"/>
      <c r="CK45" s="1086"/>
      <c r="CL45" s="1087"/>
      <c r="CM45" s="1085"/>
      <c r="CN45" s="1086"/>
      <c r="CO45" s="1086"/>
      <c r="CP45" s="1086"/>
      <c r="CQ45" s="1087"/>
      <c r="CR45" s="1085"/>
      <c r="CS45" s="1086"/>
      <c r="CT45" s="1086"/>
      <c r="CU45" s="1086"/>
      <c r="CV45" s="1087"/>
      <c r="CW45" s="1085"/>
      <c r="CX45" s="1086"/>
      <c r="CY45" s="1086"/>
      <c r="CZ45" s="1086"/>
      <c r="DA45" s="1087"/>
      <c r="DB45" s="1085"/>
      <c r="DC45" s="1086"/>
      <c r="DD45" s="1086"/>
      <c r="DE45" s="1086"/>
      <c r="DF45" s="1087"/>
      <c r="DG45" s="1085"/>
      <c r="DH45" s="1086"/>
      <c r="DI45" s="1086"/>
      <c r="DJ45" s="1086"/>
      <c r="DK45" s="1087"/>
      <c r="DL45" s="1085"/>
      <c r="DM45" s="1086"/>
      <c r="DN45" s="1086"/>
      <c r="DO45" s="1086"/>
      <c r="DP45" s="1087"/>
      <c r="DQ45" s="1085"/>
      <c r="DR45" s="1086"/>
      <c r="DS45" s="1086"/>
      <c r="DT45" s="1086"/>
      <c r="DU45" s="1087"/>
      <c r="DV45" s="1088"/>
      <c r="DW45" s="1089"/>
      <c r="DX45" s="1089"/>
      <c r="DY45" s="1089"/>
      <c r="DZ45" s="1090"/>
      <c r="EA45" s="248"/>
    </row>
    <row r="46" spans="1:131" s="249" customFormat="1" ht="26.25" customHeight="1" x14ac:dyDescent="0.15">
      <c r="A46" s="263">
        <v>19</v>
      </c>
      <c r="B46" s="1133"/>
      <c r="C46" s="1134"/>
      <c r="D46" s="1134"/>
      <c r="E46" s="1134"/>
      <c r="F46" s="1134"/>
      <c r="G46" s="1134"/>
      <c r="H46" s="1134"/>
      <c r="I46" s="1134"/>
      <c r="J46" s="1134"/>
      <c r="K46" s="1134"/>
      <c r="L46" s="1134"/>
      <c r="M46" s="1134"/>
      <c r="N46" s="1134"/>
      <c r="O46" s="1134"/>
      <c r="P46" s="1135"/>
      <c r="Q46" s="1138"/>
      <c r="R46" s="1139"/>
      <c r="S46" s="1139"/>
      <c r="T46" s="1139"/>
      <c r="U46" s="1139"/>
      <c r="V46" s="1139"/>
      <c r="W46" s="1139"/>
      <c r="X46" s="1139"/>
      <c r="Y46" s="1139"/>
      <c r="Z46" s="1139"/>
      <c r="AA46" s="1139"/>
      <c r="AB46" s="1139"/>
      <c r="AC46" s="1139"/>
      <c r="AD46" s="1139"/>
      <c r="AE46" s="1140"/>
      <c r="AF46" s="1115"/>
      <c r="AG46" s="1116"/>
      <c r="AH46" s="1116"/>
      <c r="AI46" s="1116"/>
      <c r="AJ46" s="1117"/>
      <c r="AK46" s="1075"/>
      <c r="AL46" s="1066"/>
      <c r="AM46" s="1066"/>
      <c r="AN46" s="1066"/>
      <c r="AO46" s="1066"/>
      <c r="AP46" s="1066"/>
      <c r="AQ46" s="1066"/>
      <c r="AR46" s="1066"/>
      <c r="AS46" s="1066"/>
      <c r="AT46" s="1066"/>
      <c r="AU46" s="1066"/>
      <c r="AV46" s="1066"/>
      <c r="AW46" s="1066"/>
      <c r="AX46" s="1066"/>
      <c r="AY46" s="1066"/>
      <c r="AZ46" s="1077"/>
      <c r="BA46" s="1077"/>
      <c r="BB46" s="1077"/>
      <c r="BC46" s="1077"/>
      <c r="BD46" s="1077"/>
      <c r="BE46" s="1128"/>
      <c r="BF46" s="1128"/>
      <c r="BG46" s="1128"/>
      <c r="BH46" s="1128"/>
      <c r="BI46" s="1129"/>
      <c r="BJ46" s="254"/>
      <c r="BK46" s="254"/>
      <c r="BL46" s="254"/>
      <c r="BM46" s="254"/>
      <c r="BN46" s="254"/>
      <c r="BO46" s="267"/>
      <c r="BP46" s="267"/>
      <c r="BQ46" s="264">
        <v>40</v>
      </c>
      <c r="BR46" s="265"/>
      <c r="BS46" s="1110"/>
      <c r="BT46" s="1111"/>
      <c r="BU46" s="1111"/>
      <c r="BV46" s="1111"/>
      <c r="BW46" s="1111"/>
      <c r="BX46" s="1111"/>
      <c r="BY46" s="1111"/>
      <c r="BZ46" s="1111"/>
      <c r="CA46" s="1111"/>
      <c r="CB46" s="1111"/>
      <c r="CC46" s="1111"/>
      <c r="CD46" s="1111"/>
      <c r="CE46" s="1111"/>
      <c r="CF46" s="1111"/>
      <c r="CG46" s="1112"/>
      <c r="CH46" s="1085"/>
      <c r="CI46" s="1086"/>
      <c r="CJ46" s="1086"/>
      <c r="CK46" s="1086"/>
      <c r="CL46" s="1087"/>
      <c r="CM46" s="1085"/>
      <c r="CN46" s="1086"/>
      <c r="CO46" s="1086"/>
      <c r="CP46" s="1086"/>
      <c r="CQ46" s="1087"/>
      <c r="CR46" s="1085"/>
      <c r="CS46" s="1086"/>
      <c r="CT46" s="1086"/>
      <c r="CU46" s="1086"/>
      <c r="CV46" s="1087"/>
      <c r="CW46" s="1085"/>
      <c r="CX46" s="1086"/>
      <c r="CY46" s="1086"/>
      <c r="CZ46" s="1086"/>
      <c r="DA46" s="1087"/>
      <c r="DB46" s="1085"/>
      <c r="DC46" s="1086"/>
      <c r="DD46" s="1086"/>
      <c r="DE46" s="1086"/>
      <c r="DF46" s="1087"/>
      <c r="DG46" s="1085"/>
      <c r="DH46" s="1086"/>
      <c r="DI46" s="1086"/>
      <c r="DJ46" s="1086"/>
      <c r="DK46" s="1087"/>
      <c r="DL46" s="1085"/>
      <c r="DM46" s="1086"/>
      <c r="DN46" s="1086"/>
      <c r="DO46" s="1086"/>
      <c r="DP46" s="1087"/>
      <c r="DQ46" s="1085"/>
      <c r="DR46" s="1086"/>
      <c r="DS46" s="1086"/>
      <c r="DT46" s="1086"/>
      <c r="DU46" s="1087"/>
      <c r="DV46" s="1088"/>
      <c r="DW46" s="1089"/>
      <c r="DX46" s="1089"/>
      <c r="DY46" s="1089"/>
      <c r="DZ46" s="1090"/>
      <c r="EA46" s="248"/>
    </row>
    <row r="47" spans="1:131" s="249" customFormat="1" ht="26.25" customHeight="1" x14ac:dyDescent="0.15">
      <c r="A47" s="263">
        <v>20</v>
      </c>
      <c r="B47" s="1133"/>
      <c r="C47" s="1134"/>
      <c r="D47" s="1134"/>
      <c r="E47" s="1134"/>
      <c r="F47" s="1134"/>
      <c r="G47" s="1134"/>
      <c r="H47" s="1134"/>
      <c r="I47" s="1134"/>
      <c r="J47" s="1134"/>
      <c r="K47" s="1134"/>
      <c r="L47" s="1134"/>
      <c r="M47" s="1134"/>
      <c r="N47" s="1134"/>
      <c r="O47" s="1134"/>
      <c r="P47" s="1135"/>
      <c r="Q47" s="1138"/>
      <c r="R47" s="1139"/>
      <c r="S47" s="1139"/>
      <c r="T47" s="1139"/>
      <c r="U47" s="1139"/>
      <c r="V47" s="1139"/>
      <c r="W47" s="1139"/>
      <c r="X47" s="1139"/>
      <c r="Y47" s="1139"/>
      <c r="Z47" s="1139"/>
      <c r="AA47" s="1139"/>
      <c r="AB47" s="1139"/>
      <c r="AC47" s="1139"/>
      <c r="AD47" s="1139"/>
      <c r="AE47" s="1140"/>
      <c r="AF47" s="1115"/>
      <c r="AG47" s="1116"/>
      <c r="AH47" s="1116"/>
      <c r="AI47" s="1116"/>
      <c r="AJ47" s="1117"/>
      <c r="AK47" s="1075"/>
      <c r="AL47" s="1066"/>
      <c r="AM47" s="1066"/>
      <c r="AN47" s="1066"/>
      <c r="AO47" s="1066"/>
      <c r="AP47" s="1066"/>
      <c r="AQ47" s="1066"/>
      <c r="AR47" s="1066"/>
      <c r="AS47" s="1066"/>
      <c r="AT47" s="1066"/>
      <c r="AU47" s="1066"/>
      <c r="AV47" s="1066"/>
      <c r="AW47" s="1066"/>
      <c r="AX47" s="1066"/>
      <c r="AY47" s="1066"/>
      <c r="AZ47" s="1077"/>
      <c r="BA47" s="1077"/>
      <c r="BB47" s="1077"/>
      <c r="BC47" s="1077"/>
      <c r="BD47" s="1077"/>
      <c r="BE47" s="1128"/>
      <c r="BF47" s="1128"/>
      <c r="BG47" s="1128"/>
      <c r="BH47" s="1128"/>
      <c r="BI47" s="1129"/>
      <c r="BJ47" s="254"/>
      <c r="BK47" s="254"/>
      <c r="BL47" s="254"/>
      <c r="BM47" s="254"/>
      <c r="BN47" s="254"/>
      <c r="BO47" s="267"/>
      <c r="BP47" s="267"/>
      <c r="BQ47" s="264">
        <v>41</v>
      </c>
      <c r="BR47" s="265"/>
      <c r="BS47" s="1110"/>
      <c r="BT47" s="1111"/>
      <c r="BU47" s="1111"/>
      <c r="BV47" s="1111"/>
      <c r="BW47" s="1111"/>
      <c r="BX47" s="1111"/>
      <c r="BY47" s="1111"/>
      <c r="BZ47" s="1111"/>
      <c r="CA47" s="1111"/>
      <c r="CB47" s="1111"/>
      <c r="CC47" s="1111"/>
      <c r="CD47" s="1111"/>
      <c r="CE47" s="1111"/>
      <c r="CF47" s="1111"/>
      <c r="CG47" s="1112"/>
      <c r="CH47" s="1085"/>
      <c r="CI47" s="1086"/>
      <c r="CJ47" s="1086"/>
      <c r="CK47" s="1086"/>
      <c r="CL47" s="1087"/>
      <c r="CM47" s="1085"/>
      <c r="CN47" s="1086"/>
      <c r="CO47" s="1086"/>
      <c r="CP47" s="1086"/>
      <c r="CQ47" s="1087"/>
      <c r="CR47" s="1085"/>
      <c r="CS47" s="1086"/>
      <c r="CT47" s="1086"/>
      <c r="CU47" s="1086"/>
      <c r="CV47" s="1087"/>
      <c r="CW47" s="1085"/>
      <c r="CX47" s="1086"/>
      <c r="CY47" s="1086"/>
      <c r="CZ47" s="1086"/>
      <c r="DA47" s="1087"/>
      <c r="DB47" s="1085"/>
      <c r="DC47" s="1086"/>
      <c r="DD47" s="1086"/>
      <c r="DE47" s="1086"/>
      <c r="DF47" s="1087"/>
      <c r="DG47" s="1085"/>
      <c r="DH47" s="1086"/>
      <c r="DI47" s="1086"/>
      <c r="DJ47" s="1086"/>
      <c r="DK47" s="1087"/>
      <c r="DL47" s="1085"/>
      <c r="DM47" s="1086"/>
      <c r="DN47" s="1086"/>
      <c r="DO47" s="1086"/>
      <c r="DP47" s="1087"/>
      <c r="DQ47" s="1085"/>
      <c r="DR47" s="1086"/>
      <c r="DS47" s="1086"/>
      <c r="DT47" s="1086"/>
      <c r="DU47" s="1087"/>
      <c r="DV47" s="1088"/>
      <c r="DW47" s="1089"/>
      <c r="DX47" s="1089"/>
      <c r="DY47" s="1089"/>
      <c r="DZ47" s="1090"/>
      <c r="EA47" s="248"/>
    </row>
    <row r="48" spans="1:131" s="249" customFormat="1" ht="26.25" customHeight="1" x14ac:dyDescent="0.15">
      <c r="A48" s="263">
        <v>21</v>
      </c>
      <c r="B48" s="1133"/>
      <c r="C48" s="1134"/>
      <c r="D48" s="1134"/>
      <c r="E48" s="1134"/>
      <c r="F48" s="1134"/>
      <c r="G48" s="1134"/>
      <c r="H48" s="1134"/>
      <c r="I48" s="1134"/>
      <c r="J48" s="1134"/>
      <c r="K48" s="1134"/>
      <c r="L48" s="1134"/>
      <c r="M48" s="1134"/>
      <c r="N48" s="1134"/>
      <c r="O48" s="1134"/>
      <c r="P48" s="1135"/>
      <c r="Q48" s="1138"/>
      <c r="R48" s="1139"/>
      <c r="S48" s="1139"/>
      <c r="T48" s="1139"/>
      <c r="U48" s="1139"/>
      <c r="V48" s="1139"/>
      <c r="W48" s="1139"/>
      <c r="X48" s="1139"/>
      <c r="Y48" s="1139"/>
      <c r="Z48" s="1139"/>
      <c r="AA48" s="1139"/>
      <c r="AB48" s="1139"/>
      <c r="AC48" s="1139"/>
      <c r="AD48" s="1139"/>
      <c r="AE48" s="1140"/>
      <c r="AF48" s="1115"/>
      <c r="AG48" s="1116"/>
      <c r="AH48" s="1116"/>
      <c r="AI48" s="1116"/>
      <c r="AJ48" s="1117"/>
      <c r="AK48" s="1075"/>
      <c r="AL48" s="1066"/>
      <c r="AM48" s="1066"/>
      <c r="AN48" s="1066"/>
      <c r="AO48" s="1066"/>
      <c r="AP48" s="1066"/>
      <c r="AQ48" s="1066"/>
      <c r="AR48" s="1066"/>
      <c r="AS48" s="1066"/>
      <c r="AT48" s="1066"/>
      <c r="AU48" s="1066"/>
      <c r="AV48" s="1066"/>
      <c r="AW48" s="1066"/>
      <c r="AX48" s="1066"/>
      <c r="AY48" s="1066"/>
      <c r="AZ48" s="1077"/>
      <c r="BA48" s="1077"/>
      <c r="BB48" s="1077"/>
      <c r="BC48" s="1077"/>
      <c r="BD48" s="1077"/>
      <c r="BE48" s="1128"/>
      <c r="BF48" s="1128"/>
      <c r="BG48" s="1128"/>
      <c r="BH48" s="1128"/>
      <c r="BI48" s="1129"/>
      <c r="BJ48" s="254"/>
      <c r="BK48" s="254"/>
      <c r="BL48" s="254"/>
      <c r="BM48" s="254"/>
      <c r="BN48" s="254"/>
      <c r="BO48" s="267"/>
      <c r="BP48" s="267"/>
      <c r="BQ48" s="264">
        <v>42</v>
      </c>
      <c r="BR48" s="265"/>
      <c r="BS48" s="1110"/>
      <c r="BT48" s="1111"/>
      <c r="BU48" s="1111"/>
      <c r="BV48" s="1111"/>
      <c r="BW48" s="1111"/>
      <c r="BX48" s="1111"/>
      <c r="BY48" s="1111"/>
      <c r="BZ48" s="1111"/>
      <c r="CA48" s="1111"/>
      <c r="CB48" s="1111"/>
      <c r="CC48" s="1111"/>
      <c r="CD48" s="1111"/>
      <c r="CE48" s="1111"/>
      <c r="CF48" s="1111"/>
      <c r="CG48" s="1112"/>
      <c r="CH48" s="1085"/>
      <c r="CI48" s="1086"/>
      <c r="CJ48" s="1086"/>
      <c r="CK48" s="1086"/>
      <c r="CL48" s="1087"/>
      <c r="CM48" s="1085"/>
      <c r="CN48" s="1086"/>
      <c r="CO48" s="1086"/>
      <c r="CP48" s="1086"/>
      <c r="CQ48" s="1087"/>
      <c r="CR48" s="1085"/>
      <c r="CS48" s="1086"/>
      <c r="CT48" s="1086"/>
      <c r="CU48" s="1086"/>
      <c r="CV48" s="1087"/>
      <c r="CW48" s="1085"/>
      <c r="CX48" s="1086"/>
      <c r="CY48" s="1086"/>
      <c r="CZ48" s="1086"/>
      <c r="DA48" s="1087"/>
      <c r="DB48" s="1085"/>
      <c r="DC48" s="1086"/>
      <c r="DD48" s="1086"/>
      <c r="DE48" s="1086"/>
      <c r="DF48" s="1087"/>
      <c r="DG48" s="1085"/>
      <c r="DH48" s="1086"/>
      <c r="DI48" s="1086"/>
      <c r="DJ48" s="1086"/>
      <c r="DK48" s="1087"/>
      <c r="DL48" s="1085"/>
      <c r="DM48" s="1086"/>
      <c r="DN48" s="1086"/>
      <c r="DO48" s="1086"/>
      <c r="DP48" s="1087"/>
      <c r="DQ48" s="1085"/>
      <c r="DR48" s="1086"/>
      <c r="DS48" s="1086"/>
      <c r="DT48" s="1086"/>
      <c r="DU48" s="1087"/>
      <c r="DV48" s="1088"/>
      <c r="DW48" s="1089"/>
      <c r="DX48" s="1089"/>
      <c r="DY48" s="1089"/>
      <c r="DZ48" s="1090"/>
      <c r="EA48" s="248"/>
    </row>
    <row r="49" spans="1:131" s="249" customFormat="1" ht="26.25" customHeight="1" x14ac:dyDescent="0.15">
      <c r="A49" s="263">
        <v>22</v>
      </c>
      <c r="B49" s="1133"/>
      <c r="C49" s="1134"/>
      <c r="D49" s="1134"/>
      <c r="E49" s="1134"/>
      <c r="F49" s="1134"/>
      <c r="G49" s="1134"/>
      <c r="H49" s="1134"/>
      <c r="I49" s="1134"/>
      <c r="J49" s="1134"/>
      <c r="K49" s="1134"/>
      <c r="L49" s="1134"/>
      <c r="M49" s="1134"/>
      <c r="N49" s="1134"/>
      <c r="O49" s="1134"/>
      <c r="P49" s="1135"/>
      <c r="Q49" s="1138"/>
      <c r="R49" s="1139"/>
      <c r="S49" s="1139"/>
      <c r="T49" s="1139"/>
      <c r="U49" s="1139"/>
      <c r="V49" s="1139"/>
      <c r="W49" s="1139"/>
      <c r="X49" s="1139"/>
      <c r="Y49" s="1139"/>
      <c r="Z49" s="1139"/>
      <c r="AA49" s="1139"/>
      <c r="AB49" s="1139"/>
      <c r="AC49" s="1139"/>
      <c r="AD49" s="1139"/>
      <c r="AE49" s="1140"/>
      <c r="AF49" s="1115"/>
      <c r="AG49" s="1116"/>
      <c r="AH49" s="1116"/>
      <c r="AI49" s="1116"/>
      <c r="AJ49" s="1117"/>
      <c r="AK49" s="1075"/>
      <c r="AL49" s="1066"/>
      <c r="AM49" s="1066"/>
      <c r="AN49" s="1066"/>
      <c r="AO49" s="1066"/>
      <c r="AP49" s="1066"/>
      <c r="AQ49" s="1066"/>
      <c r="AR49" s="1066"/>
      <c r="AS49" s="1066"/>
      <c r="AT49" s="1066"/>
      <c r="AU49" s="1066"/>
      <c r="AV49" s="1066"/>
      <c r="AW49" s="1066"/>
      <c r="AX49" s="1066"/>
      <c r="AY49" s="1066"/>
      <c r="AZ49" s="1077"/>
      <c r="BA49" s="1077"/>
      <c r="BB49" s="1077"/>
      <c r="BC49" s="1077"/>
      <c r="BD49" s="1077"/>
      <c r="BE49" s="1128"/>
      <c r="BF49" s="1128"/>
      <c r="BG49" s="1128"/>
      <c r="BH49" s="1128"/>
      <c r="BI49" s="1129"/>
      <c r="BJ49" s="254"/>
      <c r="BK49" s="254"/>
      <c r="BL49" s="254"/>
      <c r="BM49" s="254"/>
      <c r="BN49" s="254"/>
      <c r="BO49" s="267"/>
      <c r="BP49" s="267"/>
      <c r="BQ49" s="264">
        <v>43</v>
      </c>
      <c r="BR49" s="265"/>
      <c r="BS49" s="1110"/>
      <c r="BT49" s="1111"/>
      <c r="BU49" s="1111"/>
      <c r="BV49" s="1111"/>
      <c r="BW49" s="1111"/>
      <c r="BX49" s="1111"/>
      <c r="BY49" s="1111"/>
      <c r="BZ49" s="1111"/>
      <c r="CA49" s="1111"/>
      <c r="CB49" s="1111"/>
      <c r="CC49" s="1111"/>
      <c r="CD49" s="1111"/>
      <c r="CE49" s="1111"/>
      <c r="CF49" s="1111"/>
      <c r="CG49" s="1112"/>
      <c r="CH49" s="1085"/>
      <c r="CI49" s="1086"/>
      <c r="CJ49" s="1086"/>
      <c r="CK49" s="1086"/>
      <c r="CL49" s="1087"/>
      <c r="CM49" s="1085"/>
      <c r="CN49" s="1086"/>
      <c r="CO49" s="1086"/>
      <c r="CP49" s="1086"/>
      <c r="CQ49" s="1087"/>
      <c r="CR49" s="1085"/>
      <c r="CS49" s="1086"/>
      <c r="CT49" s="1086"/>
      <c r="CU49" s="1086"/>
      <c r="CV49" s="1087"/>
      <c r="CW49" s="1085"/>
      <c r="CX49" s="1086"/>
      <c r="CY49" s="1086"/>
      <c r="CZ49" s="1086"/>
      <c r="DA49" s="1087"/>
      <c r="DB49" s="1085"/>
      <c r="DC49" s="1086"/>
      <c r="DD49" s="1086"/>
      <c r="DE49" s="1086"/>
      <c r="DF49" s="1087"/>
      <c r="DG49" s="1085"/>
      <c r="DH49" s="1086"/>
      <c r="DI49" s="1086"/>
      <c r="DJ49" s="1086"/>
      <c r="DK49" s="1087"/>
      <c r="DL49" s="1085"/>
      <c r="DM49" s="1086"/>
      <c r="DN49" s="1086"/>
      <c r="DO49" s="1086"/>
      <c r="DP49" s="1087"/>
      <c r="DQ49" s="1085"/>
      <c r="DR49" s="1086"/>
      <c r="DS49" s="1086"/>
      <c r="DT49" s="1086"/>
      <c r="DU49" s="1087"/>
      <c r="DV49" s="1088"/>
      <c r="DW49" s="1089"/>
      <c r="DX49" s="1089"/>
      <c r="DY49" s="1089"/>
      <c r="DZ49" s="1090"/>
      <c r="EA49" s="248"/>
    </row>
    <row r="50" spans="1:131" s="249" customFormat="1" ht="26.25" customHeight="1" x14ac:dyDescent="0.15">
      <c r="A50" s="263">
        <v>23</v>
      </c>
      <c r="B50" s="1133"/>
      <c r="C50" s="1134"/>
      <c r="D50" s="1134"/>
      <c r="E50" s="1134"/>
      <c r="F50" s="1134"/>
      <c r="G50" s="1134"/>
      <c r="H50" s="1134"/>
      <c r="I50" s="1134"/>
      <c r="J50" s="1134"/>
      <c r="K50" s="1134"/>
      <c r="L50" s="1134"/>
      <c r="M50" s="1134"/>
      <c r="N50" s="1134"/>
      <c r="O50" s="1134"/>
      <c r="P50" s="1135"/>
      <c r="Q50" s="1136"/>
      <c r="R50" s="1119"/>
      <c r="S50" s="1119"/>
      <c r="T50" s="1119"/>
      <c r="U50" s="1119"/>
      <c r="V50" s="1119"/>
      <c r="W50" s="1119"/>
      <c r="X50" s="1119"/>
      <c r="Y50" s="1119"/>
      <c r="Z50" s="1119"/>
      <c r="AA50" s="1119"/>
      <c r="AB50" s="1119"/>
      <c r="AC50" s="1119"/>
      <c r="AD50" s="1119"/>
      <c r="AE50" s="1137"/>
      <c r="AF50" s="1115"/>
      <c r="AG50" s="1116"/>
      <c r="AH50" s="1116"/>
      <c r="AI50" s="1116"/>
      <c r="AJ50" s="1117"/>
      <c r="AK50" s="1118"/>
      <c r="AL50" s="1119"/>
      <c r="AM50" s="1119"/>
      <c r="AN50" s="1119"/>
      <c r="AO50" s="1119"/>
      <c r="AP50" s="1119"/>
      <c r="AQ50" s="1119"/>
      <c r="AR50" s="1119"/>
      <c r="AS50" s="1119"/>
      <c r="AT50" s="1119"/>
      <c r="AU50" s="1119"/>
      <c r="AV50" s="1119"/>
      <c r="AW50" s="1119"/>
      <c r="AX50" s="1119"/>
      <c r="AY50" s="1119"/>
      <c r="AZ50" s="1120"/>
      <c r="BA50" s="1120"/>
      <c r="BB50" s="1120"/>
      <c r="BC50" s="1120"/>
      <c r="BD50" s="1120"/>
      <c r="BE50" s="1128"/>
      <c r="BF50" s="1128"/>
      <c r="BG50" s="1128"/>
      <c r="BH50" s="1128"/>
      <c r="BI50" s="1129"/>
      <c r="BJ50" s="254"/>
      <c r="BK50" s="254"/>
      <c r="BL50" s="254"/>
      <c r="BM50" s="254"/>
      <c r="BN50" s="254"/>
      <c r="BO50" s="267"/>
      <c r="BP50" s="267"/>
      <c r="BQ50" s="264">
        <v>44</v>
      </c>
      <c r="BR50" s="265"/>
      <c r="BS50" s="1110"/>
      <c r="BT50" s="1111"/>
      <c r="BU50" s="1111"/>
      <c r="BV50" s="1111"/>
      <c r="BW50" s="1111"/>
      <c r="BX50" s="1111"/>
      <c r="BY50" s="1111"/>
      <c r="BZ50" s="1111"/>
      <c r="CA50" s="1111"/>
      <c r="CB50" s="1111"/>
      <c r="CC50" s="1111"/>
      <c r="CD50" s="1111"/>
      <c r="CE50" s="1111"/>
      <c r="CF50" s="1111"/>
      <c r="CG50" s="1112"/>
      <c r="CH50" s="1085"/>
      <c r="CI50" s="1086"/>
      <c r="CJ50" s="1086"/>
      <c r="CK50" s="1086"/>
      <c r="CL50" s="1087"/>
      <c r="CM50" s="1085"/>
      <c r="CN50" s="1086"/>
      <c r="CO50" s="1086"/>
      <c r="CP50" s="1086"/>
      <c r="CQ50" s="1087"/>
      <c r="CR50" s="1085"/>
      <c r="CS50" s="1086"/>
      <c r="CT50" s="1086"/>
      <c r="CU50" s="1086"/>
      <c r="CV50" s="1087"/>
      <c r="CW50" s="1085"/>
      <c r="CX50" s="1086"/>
      <c r="CY50" s="1086"/>
      <c r="CZ50" s="1086"/>
      <c r="DA50" s="1087"/>
      <c r="DB50" s="1085"/>
      <c r="DC50" s="1086"/>
      <c r="DD50" s="1086"/>
      <c r="DE50" s="1086"/>
      <c r="DF50" s="1087"/>
      <c r="DG50" s="1085"/>
      <c r="DH50" s="1086"/>
      <c r="DI50" s="1086"/>
      <c r="DJ50" s="1086"/>
      <c r="DK50" s="1087"/>
      <c r="DL50" s="1085"/>
      <c r="DM50" s="1086"/>
      <c r="DN50" s="1086"/>
      <c r="DO50" s="1086"/>
      <c r="DP50" s="1087"/>
      <c r="DQ50" s="1085"/>
      <c r="DR50" s="1086"/>
      <c r="DS50" s="1086"/>
      <c r="DT50" s="1086"/>
      <c r="DU50" s="1087"/>
      <c r="DV50" s="1088"/>
      <c r="DW50" s="1089"/>
      <c r="DX50" s="1089"/>
      <c r="DY50" s="1089"/>
      <c r="DZ50" s="1090"/>
      <c r="EA50" s="248"/>
    </row>
    <row r="51" spans="1:131" s="249" customFormat="1" ht="26.25" customHeight="1" x14ac:dyDescent="0.15">
      <c r="A51" s="263">
        <v>24</v>
      </c>
      <c r="B51" s="1133"/>
      <c r="C51" s="1134"/>
      <c r="D51" s="1134"/>
      <c r="E51" s="1134"/>
      <c r="F51" s="1134"/>
      <c r="G51" s="1134"/>
      <c r="H51" s="1134"/>
      <c r="I51" s="1134"/>
      <c r="J51" s="1134"/>
      <c r="K51" s="1134"/>
      <c r="L51" s="1134"/>
      <c r="M51" s="1134"/>
      <c r="N51" s="1134"/>
      <c r="O51" s="1134"/>
      <c r="P51" s="1135"/>
      <c r="Q51" s="1136"/>
      <c r="R51" s="1119"/>
      <c r="S51" s="1119"/>
      <c r="T51" s="1119"/>
      <c r="U51" s="1119"/>
      <c r="V51" s="1119"/>
      <c r="W51" s="1119"/>
      <c r="X51" s="1119"/>
      <c r="Y51" s="1119"/>
      <c r="Z51" s="1119"/>
      <c r="AA51" s="1119"/>
      <c r="AB51" s="1119"/>
      <c r="AC51" s="1119"/>
      <c r="AD51" s="1119"/>
      <c r="AE51" s="1137"/>
      <c r="AF51" s="1115"/>
      <c r="AG51" s="1116"/>
      <c r="AH51" s="1116"/>
      <c r="AI51" s="1116"/>
      <c r="AJ51" s="1117"/>
      <c r="AK51" s="1118"/>
      <c r="AL51" s="1119"/>
      <c r="AM51" s="1119"/>
      <c r="AN51" s="1119"/>
      <c r="AO51" s="1119"/>
      <c r="AP51" s="1119"/>
      <c r="AQ51" s="1119"/>
      <c r="AR51" s="1119"/>
      <c r="AS51" s="1119"/>
      <c r="AT51" s="1119"/>
      <c r="AU51" s="1119"/>
      <c r="AV51" s="1119"/>
      <c r="AW51" s="1119"/>
      <c r="AX51" s="1119"/>
      <c r="AY51" s="1119"/>
      <c r="AZ51" s="1120"/>
      <c r="BA51" s="1120"/>
      <c r="BB51" s="1120"/>
      <c r="BC51" s="1120"/>
      <c r="BD51" s="1120"/>
      <c r="BE51" s="1128"/>
      <c r="BF51" s="1128"/>
      <c r="BG51" s="1128"/>
      <c r="BH51" s="1128"/>
      <c r="BI51" s="1129"/>
      <c r="BJ51" s="254"/>
      <c r="BK51" s="254"/>
      <c r="BL51" s="254"/>
      <c r="BM51" s="254"/>
      <c r="BN51" s="254"/>
      <c r="BO51" s="267"/>
      <c r="BP51" s="267"/>
      <c r="BQ51" s="264">
        <v>45</v>
      </c>
      <c r="BR51" s="265"/>
      <c r="BS51" s="1110"/>
      <c r="BT51" s="1111"/>
      <c r="BU51" s="1111"/>
      <c r="BV51" s="1111"/>
      <c r="BW51" s="1111"/>
      <c r="BX51" s="1111"/>
      <c r="BY51" s="1111"/>
      <c r="BZ51" s="1111"/>
      <c r="CA51" s="1111"/>
      <c r="CB51" s="1111"/>
      <c r="CC51" s="1111"/>
      <c r="CD51" s="1111"/>
      <c r="CE51" s="1111"/>
      <c r="CF51" s="1111"/>
      <c r="CG51" s="1112"/>
      <c r="CH51" s="1085"/>
      <c r="CI51" s="1086"/>
      <c r="CJ51" s="1086"/>
      <c r="CK51" s="1086"/>
      <c r="CL51" s="1087"/>
      <c r="CM51" s="1085"/>
      <c r="CN51" s="1086"/>
      <c r="CO51" s="1086"/>
      <c r="CP51" s="1086"/>
      <c r="CQ51" s="1087"/>
      <c r="CR51" s="1085"/>
      <c r="CS51" s="1086"/>
      <c r="CT51" s="1086"/>
      <c r="CU51" s="1086"/>
      <c r="CV51" s="1087"/>
      <c r="CW51" s="1085"/>
      <c r="CX51" s="1086"/>
      <c r="CY51" s="1086"/>
      <c r="CZ51" s="1086"/>
      <c r="DA51" s="1087"/>
      <c r="DB51" s="1085"/>
      <c r="DC51" s="1086"/>
      <c r="DD51" s="1086"/>
      <c r="DE51" s="1086"/>
      <c r="DF51" s="1087"/>
      <c r="DG51" s="1085"/>
      <c r="DH51" s="1086"/>
      <c r="DI51" s="1086"/>
      <c r="DJ51" s="1086"/>
      <c r="DK51" s="1087"/>
      <c r="DL51" s="1085"/>
      <c r="DM51" s="1086"/>
      <c r="DN51" s="1086"/>
      <c r="DO51" s="1086"/>
      <c r="DP51" s="1087"/>
      <c r="DQ51" s="1085"/>
      <c r="DR51" s="1086"/>
      <c r="DS51" s="1086"/>
      <c r="DT51" s="1086"/>
      <c r="DU51" s="1087"/>
      <c r="DV51" s="1088"/>
      <c r="DW51" s="1089"/>
      <c r="DX51" s="1089"/>
      <c r="DY51" s="1089"/>
      <c r="DZ51" s="1090"/>
      <c r="EA51" s="248"/>
    </row>
    <row r="52" spans="1:131" s="249" customFormat="1" ht="26.25" customHeight="1" x14ac:dyDescent="0.15">
      <c r="A52" s="263">
        <v>25</v>
      </c>
      <c r="B52" s="1133"/>
      <c r="C52" s="1134"/>
      <c r="D52" s="1134"/>
      <c r="E52" s="1134"/>
      <c r="F52" s="1134"/>
      <c r="G52" s="1134"/>
      <c r="H52" s="1134"/>
      <c r="I52" s="1134"/>
      <c r="J52" s="1134"/>
      <c r="K52" s="1134"/>
      <c r="L52" s="1134"/>
      <c r="M52" s="1134"/>
      <c r="N52" s="1134"/>
      <c r="O52" s="1134"/>
      <c r="P52" s="1135"/>
      <c r="Q52" s="1136"/>
      <c r="R52" s="1119"/>
      <c r="S52" s="1119"/>
      <c r="T52" s="1119"/>
      <c r="U52" s="1119"/>
      <c r="V52" s="1119"/>
      <c r="W52" s="1119"/>
      <c r="X52" s="1119"/>
      <c r="Y52" s="1119"/>
      <c r="Z52" s="1119"/>
      <c r="AA52" s="1119"/>
      <c r="AB52" s="1119"/>
      <c r="AC52" s="1119"/>
      <c r="AD52" s="1119"/>
      <c r="AE52" s="1137"/>
      <c r="AF52" s="1115"/>
      <c r="AG52" s="1116"/>
      <c r="AH52" s="1116"/>
      <c r="AI52" s="1116"/>
      <c r="AJ52" s="1117"/>
      <c r="AK52" s="1118"/>
      <c r="AL52" s="1119"/>
      <c r="AM52" s="1119"/>
      <c r="AN52" s="1119"/>
      <c r="AO52" s="1119"/>
      <c r="AP52" s="1119"/>
      <c r="AQ52" s="1119"/>
      <c r="AR52" s="1119"/>
      <c r="AS52" s="1119"/>
      <c r="AT52" s="1119"/>
      <c r="AU52" s="1119"/>
      <c r="AV52" s="1119"/>
      <c r="AW52" s="1119"/>
      <c r="AX52" s="1119"/>
      <c r="AY52" s="1119"/>
      <c r="AZ52" s="1120"/>
      <c r="BA52" s="1120"/>
      <c r="BB52" s="1120"/>
      <c r="BC52" s="1120"/>
      <c r="BD52" s="1120"/>
      <c r="BE52" s="1128"/>
      <c r="BF52" s="1128"/>
      <c r="BG52" s="1128"/>
      <c r="BH52" s="1128"/>
      <c r="BI52" s="1129"/>
      <c r="BJ52" s="254"/>
      <c r="BK52" s="254"/>
      <c r="BL52" s="254"/>
      <c r="BM52" s="254"/>
      <c r="BN52" s="254"/>
      <c r="BO52" s="267"/>
      <c r="BP52" s="267"/>
      <c r="BQ52" s="264">
        <v>46</v>
      </c>
      <c r="BR52" s="265"/>
      <c r="BS52" s="1110"/>
      <c r="BT52" s="1111"/>
      <c r="BU52" s="1111"/>
      <c r="BV52" s="1111"/>
      <c r="BW52" s="1111"/>
      <c r="BX52" s="1111"/>
      <c r="BY52" s="1111"/>
      <c r="BZ52" s="1111"/>
      <c r="CA52" s="1111"/>
      <c r="CB52" s="1111"/>
      <c r="CC52" s="1111"/>
      <c r="CD52" s="1111"/>
      <c r="CE52" s="1111"/>
      <c r="CF52" s="1111"/>
      <c r="CG52" s="1112"/>
      <c r="CH52" s="1085"/>
      <c r="CI52" s="1086"/>
      <c r="CJ52" s="1086"/>
      <c r="CK52" s="1086"/>
      <c r="CL52" s="1087"/>
      <c r="CM52" s="1085"/>
      <c r="CN52" s="1086"/>
      <c r="CO52" s="1086"/>
      <c r="CP52" s="1086"/>
      <c r="CQ52" s="1087"/>
      <c r="CR52" s="1085"/>
      <c r="CS52" s="1086"/>
      <c r="CT52" s="1086"/>
      <c r="CU52" s="1086"/>
      <c r="CV52" s="1087"/>
      <c r="CW52" s="1085"/>
      <c r="CX52" s="1086"/>
      <c r="CY52" s="1086"/>
      <c r="CZ52" s="1086"/>
      <c r="DA52" s="1087"/>
      <c r="DB52" s="1085"/>
      <c r="DC52" s="1086"/>
      <c r="DD52" s="1086"/>
      <c r="DE52" s="1086"/>
      <c r="DF52" s="1087"/>
      <c r="DG52" s="1085"/>
      <c r="DH52" s="1086"/>
      <c r="DI52" s="1086"/>
      <c r="DJ52" s="1086"/>
      <c r="DK52" s="1087"/>
      <c r="DL52" s="1085"/>
      <c r="DM52" s="1086"/>
      <c r="DN52" s="1086"/>
      <c r="DO52" s="1086"/>
      <c r="DP52" s="1087"/>
      <c r="DQ52" s="1085"/>
      <c r="DR52" s="1086"/>
      <c r="DS52" s="1086"/>
      <c r="DT52" s="1086"/>
      <c r="DU52" s="1087"/>
      <c r="DV52" s="1088"/>
      <c r="DW52" s="1089"/>
      <c r="DX52" s="1089"/>
      <c r="DY52" s="1089"/>
      <c r="DZ52" s="1090"/>
      <c r="EA52" s="248"/>
    </row>
    <row r="53" spans="1:131" s="249" customFormat="1" ht="26.25" customHeight="1" x14ac:dyDescent="0.15">
      <c r="A53" s="263">
        <v>26</v>
      </c>
      <c r="B53" s="1133"/>
      <c r="C53" s="1134"/>
      <c r="D53" s="1134"/>
      <c r="E53" s="1134"/>
      <c r="F53" s="1134"/>
      <c r="G53" s="1134"/>
      <c r="H53" s="1134"/>
      <c r="I53" s="1134"/>
      <c r="J53" s="1134"/>
      <c r="K53" s="1134"/>
      <c r="L53" s="1134"/>
      <c r="M53" s="1134"/>
      <c r="N53" s="1134"/>
      <c r="O53" s="1134"/>
      <c r="P53" s="1135"/>
      <c r="Q53" s="1136"/>
      <c r="R53" s="1119"/>
      <c r="S53" s="1119"/>
      <c r="T53" s="1119"/>
      <c r="U53" s="1119"/>
      <c r="V53" s="1119"/>
      <c r="W53" s="1119"/>
      <c r="X53" s="1119"/>
      <c r="Y53" s="1119"/>
      <c r="Z53" s="1119"/>
      <c r="AA53" s="1119"/>
      <c r="AB53" s="1119"/>
      <c r="AC53" s="1119"/>
      <c r="AD53" s="1119"/>
      <c r="AE53" s="1137"/>
      <c r="AF53" s="1115"/>
      <c r="AG53" s="1116"/>
      <c r="AH53" s="1116"/>
      <c r="AI53" s="1116"/>
      <c r="AJ53" s="1117"/>
      <c r="AK53" s="1118"/>
      <c r="AL53" s="1119"/>
      <c r="AM53" s="1119"/>
      <c r="AN53" s="1119"/>
      <c r="AO53" s="1119"/>
      <c r="AP53" s="1119"/>
      <c r="AQ53" s="1119"/>
      <c r="AR53" s="1119"/>
      <c r="AS53" s="1119"/>
      <c r="AT53" s="1119"/>
      <c r="AU53" s="1119"/>
      <c r="AV53" s="1119"/>
      <c r="AW53" s="1119"/>
      <c r="AX53" s="1119"/>
      <c r="AY53" s="1119"/>
      <c r="AZ53" s="1120"/>
      <c r="BA53" s="1120"/>
      <c r="BB53" s="1120"/>
      <c r="BC53" s="1120"/>
      <c r="BD53" s="1120"/>
      <c r="BE53" s="1128"/>
      <c r="BF53" s="1128"/>
      <c r="BG53" s="1128"/>
      <c r="BH53" s="1128"/>
      <c r="BI53" s="1129"/>
      <c r="BJ53" s="254"/>
      <c r="BK53" s="254"/>
      <c r="BL53" s="254"/>
      <c r="BM53" s="254"/>
      <c r="BN53" s="254"/>
      <c r="BO53" s="267"/>
      <c r="BP53" s="267"/>
      <c r="BQ53" s="264">
        <v>47</v>
      </c>
      <c r="BR53" s="265"/>
      <c r="BS53" s="1110"/>
      <c r="BT53" s="1111"/>
      <c r="BU53" s="1111"/>
      <c r="BV53" s="1111"/>
      <c r="BW53" s="1111"/>
      <c r="BX53" s="1111"/>
      <c r="BY53" s="1111"/>
      <c r="BZ53" s="1111"/>
      <c r="CA53" s="1111"/>
      <c r="CB53" s="1111"/>
      <c r="CC53" s="1111"/>
      <c r="CD53" s="1111"/>
      <c r="CE53" s="1111"/>
      <c r="CF53" s="1111"/>
      <c r="CG53" s="1112"/>
      <c r="CH53" s="1085"/>
      <c r="CI53" s="1086"/>
      <c r="CJ53" s="1086"/>
      <c r="CK53" s="1086"/>
      <c r="CL53" s="1087"/>
      <c r="CM53" s="1085"/>
      <c r="CN53" s="1086"/>
      <c r="CO53" s="1086"/>
      <c r="CP53" s="1086"/>
      <c r="CQ53" s="1087"/>
      <c r="CR53" s="1085"/>
      <c r="CS53" s="1086"/>
      <c r="CT53" s="1086"/>
      <c r="CU53" s="1086"/>
      <c r="CV53" s="1087"/>
      <c r="CW53" s="1085"/>
      <c r="CX53" s="1086"/>
      <c r="CY53" s="1086"/>
      <c r="CZ53" s="1086"/>
      <c r="DA53" s="1087"/>
      <c r="DB53" s="1085"/>
      <c r="DC53" s="1086"/>
      <c r="DD53" s="1086"/>
      <c r="DE53" s="1086"/>
      <c r="DF53" s="1087"/>
      <c r="DG53" s="1085"/>
      <c r="DH53" s="1086"/>
      <c r="DI53" s="1086"/>
      <c r="DJ53" s="1086"/>
      <c r="DK53" s="1087"/>
      <c r="DL53" s="1085"/>
      <c r="DM53" s="1086"/>
      <c r="DN53" s="1086"/>
      <c r="DO53" s="1086"/>
      <c r="DP53" s="1087"/>
      <c r="DQ53" s="1085"/>
      <c r="DR53" s="1086"/>
      <c r="DS53" s="1086"/>
      <c r="DT53" s="1086"/>
      <c r="DU53" s="1087"/>
      <c r="DV53" s="1088"/>
      <c r="DW53" s="1089"/>
      <c r="DX53" s="1089"/>
      <c r="DY53" s="1089"/>
      <c r="DZ53" s="1090"/>
      <c r="EA53" s="248"/>
    </row>
    <row r="54" spans="1:131" s="249" customFormat="1" ht="26.25" customHeight="1" x14ac:dyDescent="0.15">
      <c r="A54" s="263">
        <v>27</v>
      </c>
      <c r="B54" s="1133"/>
      <c r="C54" s="1134"/>
      <c r="D54" s="1134"/>
      <c r="E54" s="1134"/>
      <c r="F54" s="1134"/>
      <c r="G54" s="1134"/>
      <c r="H54" s="1134"/>
      <c r="I54" s="1134"/>
      <c r="J54" s="1134"/>
      <c r="K54" s="1134"/>
      <c r="L54" s="1134"/>
      <c r="M54" s="1134"/>
      <c r="N54" s="1134"/>
      <c r="O54" s="1134"/>
      <c r="P54" s="1135"/>
      <c r="Q54" s="1136"/>
      <c r="R54" s="1119"/>
      <c r="S54" s="1119"/>
      <c r="T54" s="1119"/>
      <c r="U54" s="1119"/>
      <c r="V54" s="1119"/>
      <c r="W54" s="1119"/>
      <c r="X54" s="1119"/>
      <c r="Y54" s="1119"/>
      <c r="Z54" s="1119"/>
      <c r="AA54" s="1119"/>
      <c r="AB54" s="1119"/>
      <c r="AC54" s="1119"/>
      <c r="AD54" s="1119"/>
      <c r="AE54" s="1137"/>
      <c r="AF54" s="1115"/>
      <c r="AG54" s="1116"/>
      <c r="AH54" s="1116"/>
      <c r="AI54" s="1116"/>
      <c r="AJ54" s="1117"/>
      <c r="AK54" s="1118"/>
      <c r="AL54" s="1119"/>
      <c r="AM54" s="1119"/>
      <c r="AN54" s="1119"/>
      <c r="AO54" s="1119"/>
      <c r="AP54" s="1119"/>
      <c r="AQ54" s="1119"/>
      <c r="AR54" s="1119"/>
      <c r="AS54" s="1119"/>
      <c r="AT54" s="1119"/>
      <c r="AU54" s="1119"/>
      <c r="AV54" s="1119"/>
      <c r="AW54" s="1119"/>
      <c r="AX54" s="1119"/>
      <c r="AY54" s="1119"/>
      <c r="AZ54" s="1120"/>
      <c r="BA54" s="1120"/>
      <c r="BB54" s="1120"/>
      <c r="BC54" s="1120"/>
      <c r="BD54" s="1120"/>
      <c r="BE54" s="1128"/>
      <c r="BF54" s="1128"/>
      <c r="BG54" s="1128"/>
      <c r="BH54" s="1128"/>
      <c r="BI54" s="1129"/>
      <c r="BJ54" s="254"/>
      <c r="BK54" s="254"/>
      <c r="BL54" s="254"/>
      <c r="BM54" s="254"/>
      <c r="BN54" s="254"/>
      <c r="BO54" s="267"/>
      <c r="BP54" s="267"/>
      <c r="BQ54" s="264">
        <v>48</v>
      </c>
      <c r="BR54" s="265"/>
      <c r="BS54" s="1110"/>
      <c r="BT54" s="1111"/>
      <c r="BU54" s="1111"/>
      <c r="BV54" s="1111"/>
      <c r="BW54" s="1111"/>
      <c r="BX54" s="1111"/>
      <c r="BY54" s="1111"/>
      <c r="BZ54" s="1111"/>
      <c r="CA54" s="1111"/>
      <c r="CB54" s="1111"/>
      <c r="CC54" s="1111"/>
      <c r="CD54" s="1111"/>
      <c r="CE54" s="1111"/>
      <c r="CF54" s="1111"/>
      <c r="CG54" s="1112"/>
      <c r="CH54" s="1085"/>
      <c r="CI54" s="1086"/>
      <c r="CJ54" s="1086"/>
      <c r="CK54" s="1086"/>
      <c r="CL54" s="1087"/>
      <c r="CM54" s="1085"/>
      <c r="CN54" s="1086"/>
      <c r="CO54" s="1086"/>
      <c r="CP54" s="1086"/>
      <c r="CQ54" s="1087"/>
      <c r="CR54" s="1085"/>
      <c r="CS54" s="1086"/>
      <c r="CT54" s="1086"/>
      <c r="CU54" s="1086"/>
      <c r="CV54" s="1087"/>
      <c r="CW54" s="1085"/>
      <c r="CX54" s="1086"/>
      <c r="CY54" s="1086"/>
      <c r="CZ54" s="1086"/>
      <c r="DA54" s="1087"/>
      <c r="DB54" s="1085"/>
      <c r="DC54" s="1086"/>
      <c r="DD54" s="1086"/>
      <c r="DE54" s="1086"/>
      <c r="DF54" s="1087"/>
      <c r="DG54" s="1085"/>
      <c r="DH54" s="1086"/>
      <c r="DI54" s="1086"/>
      <c r="DJ54" s="1086"/>
      <c r="DK54" s="1087"/>
      <c r="DL54" s="1085"/>
      <c r="DM54" s="1086"/>
      <c r="DN54" s="1086"/>
      <c r="DO54" s="1086"/>
      <c r="DP54" s="1087"/>
      <c r="DQ54" s="1085"/>
      <c r="DR54" s="1086"/>
      <c r="DS54" s="1086"/>
      <c r="DT54" s="1086"/>
      <c r="DU54" s="1087"/>
      <c r="DV54" s="1088"/>
      <c r="DW54" s="1089"/>
      <c r="DX54" s="1089"/>
      <c r="DY54" s="1089"/>
      <c r="DZ54" s="1090"/>
      <c r="EA54" s="248"/>
    </row>
    <row r="55" spans="1:131" s="249" customFormat="1" ht="26.25" customHeight="1" x14ac:dyDescent="0.15">
      <c r="A55" s="263">
        <v>28</v>
      </c>
      <c r="B55" s="1133"/>
      <c r="C55" s="1134"/>
      <c r="D55" s="1134"/>
      <c r="E55" s="1134"/>
      <c r="F55" s="1134"/>
      <c r="G55" s="1134"/>
      <c r="H55" s="1134"/>
      <c r="I55" s="1134"/>
      <c r="J55" s="1134"/>
      <c r="K55" s="1134"/>
      <c r="L55" s="1134"/>
      <c r="M55" s="1134"/>
      <c r="N55" s="1134"/>
      <c r="O55" s="1134"/>
      <c r="P55" s="1135"/>
      <c r="Q55" s="1136"/>
      <c r="R55" s="1119"/>
      <c r="S55" s="1119"/>
      <c r="T55" s="1119"/>
      <c r="U55" s="1119"/>
      <c r="V55" s="1119"/>
      <c r="W55" s="1119"/>
      <c r="X55" s="1119"/>
      <c r="Y55" s="1119"/>
      <c r="Z55" s="1119"/>
      <c r="AA55" s="1119"/>
      <c r="AB55" s="1119"/>
      <c r="AC55" s="1119"/>
      <c r="AD55" s="1119"/>
      <c r="AE55" s="1137"/>
      <c r="AF55" s="1115"/>
      <c r="AG55" s="1116"/>
      <c r="AH55" s="1116"/>
      <c r="AI55" s="1116"/>
      <c r="AJ55" s="1117"/>
      <c r="AK55" s="1118"/>
      <c r="AL55" s="1119"/>
      <c r="AM55" s="1119"/>
      <c r="AN55" s="1119"/>
      <c r="AO55" s="1119"/>
      <c r="AP55" s="1119"/>
      <c r="AQ55" s="1119"/>
      <c r="AR55" s="1119"/>
      <c r="AS55" s="1119"/>
      <c r="AT55" s="1119"/>
      <c r="AU55" s="1119"/>
      <c r="AV55" s="1119"/>
      <c r="AW55" s="1119"/>
      <c r="AX55" s="1119"/>
      <c r="AY55" s="1119"/>
      <c r="AZ55" s="1120"/>
      <c r="BA55" s="1120"/>
      <c r="BB55" s="1120"/>
      <c r="BC55" s="1120"/>
      <c r="BD55" s="1120"/>
      <c r="BE55" s="1128"/>
      <c r="BF55" s="1128"/>
      <c r="BG55" s="1128"/>
      <c r="BH55" s="1128"/>
      <c r="BI55" s="1129"/>
      <c r="BJ55" s="254"/>
      <c r="BK55" s="254"/>
      <c r="BL55" s="254"/>
      <c r="BM55" s="254"/>
      <c r="BN55" s="254"/>
      <c r="BO55" s="267"/>
      <c r="BP55" s="267"/>
      <c r="BQ55" s="264">
        <v>49</v>
      </c>
      <c r="BR55" s="265"/>
      <c r="BS55" s="1110"/>
      <c r="BT55" s="1111"/>
      <c r="BU55" s="1111"/>
      <c r="BV55" s="1111"/>
      <c r="BW55" s="1111"/>
      <c r="BX55" s="1111"/>
      <c r="BY55" s="1111"/>
      <c r="BZ55" s="1111"/>
      <c r="CA55" s="1111"/>
      <c r="CB55" s="1111"/>
      <c r="CC55" s="1111"/>
      <c r="CD55" s="1111"/>
      <c r="CE55" s="1111"/>
      <c r="CF55" s="1111"/>
      <c r="CG55" s="1112"/>
      <c r="CH55" s="1085"/>
      <c r="CI55" s="1086"/>
      <c r="CJ55" s="1086"/>
      <c r="CK55" s="1086"/>
      <c r="CL55" s="1087"/>
      <c r="CM55" s="1085"/>
      <c r="CN55" s="1086"/>
      <c r="CO55" s="1086"/>
      <c r="CP55" s="1086"/>
      <c r="CQ55" s="1087"/>
      <c r="CR55" s="1085"/>
      <c r="CS55" s="1086"/>
      <c r="CT55" s="1086"/>
      <c r="CU55" s="1086"/>
      <c r="CV55" s="1087"/>
      <c r="CW55" s="1085"/>
      <c r="CX55" s="1086"/>
      <c r="CY55" s="1086"/>
      <c r="CZ55" s="1086"/>
      <c r="DA55" s="1087"/>
      <c r="DB55" s="1085"/>
      <c r="DC55" s="1086"/>
      <c r="DD55" s="1086"/>
      <c r="DE55" s="1086"/>
      <c r="DF55" s="1087"/>
      <c r="DG55" s="1085"/>
      <c r="DH55" s="1086"/>
      <c r="DI55" s="1086"/>
      <c r="DJ55" s="1086"/>
      <c r="DK55" s="1087"/>
      <c r="DL55" s="1085"/>
      <c r="DM55" s="1086"/>
      <c r="DN55" s="1086"/>
      <c r="DO55" s="1086"/>
      <c r="DP55" s="1087"/>
      <c r="DQ55" s="1085"/>
      <c r="DR55" s="1086"/>
      <c r="DS55" s="1086"/>
      <c r="DT55" s="1086"/>
      <c r="DU55" s="1087"/>
      <c r="DV55" s="1088"/>
      <c r="DW55" s="1089"/>
      <c r="DX55" s="1089"/>
      <c r="DY55" s="1089"/>
      <c r="DZ55" s="1090"/>
      <c r="EA55" s="248"/>
    </row>
    <row r="56" spans="1:131" s="249" customFormat="1" ht="26.25" customHeight="1" x14ac:dyDescent="0.15">
      <c r="A56" s="263">
        <v>29</v>
      </c>
      <c r="B56" s="1133"/>
      <c r="C56" s="1134"/>
      <c r="D56" s="1134"/>
      <c r="E56" s="1134"/>
      <c r="F56" s="1134"/>
      <c r="G56" s="1134"/>
      <c r="H56" s="1134"/>
      <c r="I56" s="1134"/>
      <c r="J56" s="1134"/>
      <c r="K56" s="1134"/>
      <c r="L56" s="1134"/>
      <c r="M56" s="1134"/>
      <c r="N56" s="1134"/>
      <c r="O56" s="1134"/>
      <c r="P56" s="1135"/>
      <c r="Q56" s="1136"/>
      <c r="R56" s="1119"/>
      <c r="S56" s="1119"/>
      <c r="T56" s="1119"/>
      <c r="U56" s="1119"/>
      <c r="V56" s="1119"/>
      <c r="W56" s="1119"/>
      <c r="X56" s="1119"/>
      <c r="Y56" s="1119"/>
      <c r="Z56" s="1119"/>
      <c r="AA56" s="1119"/>
      <c r="AB56" s="1119"/>
      <c r="AC56" s="1119"/>
      <c r="AD56" s="1119"/>
      <c r="AE56" s="1137"/>
      <c r="AF56" s="1115"/>
      <c r="AG56" s="1116"/>
      <c r="AH56" s="1116"/>
      <c r="AI56" s="1116"/>
      <c r="AJ56" s="1117"/>
      <c r="AK56" s="1118"/>
      <c r="AL56" s="1119"/>
      <c r="AM56" s="1119"/>
      <c r="AN56" s="1119"/>
      <c r="AO56" s="1119"/>
      <c r="AP56" s="1119"/>
      <c r="AQ56" s="1119"/>
      <c r="AR56" s="1119"/>
      <c r="AS56" s="1119"/>
      <c r="AT56" s="1119"/>
      <c r="AU56" s="1119"/>
      <c r="AV56" s="1119"/>
      <c r="AW56" s="1119"/>
      <c r="AX56" s="1119"/>
      <c r="AY56" s="1119"/>
      <c r="AZ56" s="1120"/>
      <c r="BA56" s="1120"/>
      <c r="BB56" s="1120"/>
      <c r="BC56" s="1120"/>
      <c r="BD56" s="1120"/>
      <c r="BE56" s="1128"/>
      <c r="BF56" s="1128"/>
      <c r="BG56" s="1128"/>
      <c r="BH56" s="1128"/>
      <c r="BI56" s="1129"/>
      <c r="BJ56" s="254"/>
      <c r="BK56" s="254"/>
      <c r="BL56" s="254"/>
      <c r="BM56" s="254"/>
      <c r="BN56" s="254"/>
      <c r="BO56" s="267"/>
      <c r="BP56" s="267"/>
      <c r="BQ56" s="264">
        <v>50</v>
      </c>
      <c r="BR56" s="265"/>
      <c r="BS56" s="1110"/>
      <c r="BT56" s="1111"/>
      <c r="BU56" s="1111"/>
      <c r="BV56" s="1111"/>
      <c r="BW56" s="1111"/>
      <c r="BX56" s="1111"/>
      <c r="BY56" s="1111"/>
      <c r="BZ56" s="1111"/>
      <c r="CA56" s="1111"/>
      <c r="CB56" s="1111"/>
      <c r="CC56" s="1111"/>
      <c r="CD56" s="1111"/>
      <c r="CE56" s="1111"/>
      <c r="CF56" s="1111"/>
      <c r="CG56" s="1112"/>
      <c r="CH56" s="1085"/>
      <c r="CI56" s="1086"/>
      <c r="CJ56" s="1086"/>
      <c r="CK56" s="1086"/>
      <c r="CL56" s="1087"/>
      <c r="CM56" s="1085"/>
      <c r="CN56" s="1086"/>
      <c r="CO56" s="1086"/>
      <c r="CP56" s="1086"/>
      <c r="CQ56" s="1087"/>
      <c r="CR56" s="1085"/>
      <c r="CS56" s="1086"/>
      <c r="CT56" s="1086"/>
      <c r="CU56" s="1086"/>
      <c r="CV56" s="1087"/>
      <c r="CW56" s="1085"/>
      <c r="CX56" s="1086"/>
      <c r="CY56" s="1086"/>
      <c r="CZ56" s="1086"/>
      <c r="DA56" s="1087"/>
      <c r="DB56" s="1085"/>
      <c r="DC56" s="1086"/>
      <c r="DD56" s="1086"/>
      <c r="DE56" s="1086"/>
      <c r="DF56" s="1087"/>
      <c r="DG56" s="1085"/>
      <c r="DH56" s="1086"/>
      <c r="DI56" s="1086"/>
      <c r="DJ56" s="1086"/>
      <c r="DK56" s="1087"/>
      <c r="DL56" s="1085"/>
      <c r="DM56" s="1086"/>
      <c r="DN56" s="1086"/>
      <c r="DO56" s="1086"/>
      <c r="DP56" s="1087"/>
      <c r="DQ56" s="1085"/>
      <c r="DR56" s="1086"/>
      <c r="DS56" s="1086"/>
      <c r="DT56" s="1086"/>
      <c r="DU56" s="1087"/>
      <c r="DV56" s="1088"/>
      <c r="DW56" s="1089"/>
      <c r="DX56" s="1089"/>
      <c r="DY56" s="1089"/>
      <c r="DZ56" s="1090"/>
      <c r="EA56" s="248"/>
    </row>
    <row r="57" spans="1:131" s="249" customFormat="1" ht="26.25" customHeight="1" x14ac:dyDescent="0.15">
      <c r="A57" s="263">
        <v>30</v>
      </c>
      <c r="B57" s="1133"/>
      <c r="C57" s="1134"/>
      <c r="D57" s="1134"/>
      <c r="E57" s="1134"/>
      <c r="F57" s="1134"/>
      <c r="G57" s="1134"/>
      <c r="H57" s="1134"/>
      <c r="I57" s="1134"/>
      <c r="J57" s="1134"/>
      <c r="K57" s="1134"/>
      <c r="L57" s="1134"/>
      <c r="M57" s="1134"/>
      <c r="N57" s="1134"/>
      <c r="O57" s="1134"/>
      <c r="P57" s="1135"/>
      <c r="Q57" s="1136"/>
      <c r="R57" s="1119"/>
      <c r="S57" s="1119"/>
      <c r="T57" s="1119"/>
      <c r="U57" s="1119"/>
      <c r="V57" s="1119"/>
      <c r="W57" s="1119"/>
      <c r="X57" s="1119"/>
      <c r="Y57" s="1119"/>
      <c r="Z57" s="1119"/>
      <c r="AA57" s="1119"/>
      <c r="AB57" s="1119"/>
      <c r="AC57" s="1119"/>
      <c r="AD57" s="1119"/>
      <c r="AE57" s="1137"/>
      <c r="AF57" s="1115"/>
      <c r="AG57" s="1116"/>
      <c r="AH57" s="1116"/>
      <c r="AI57" s="1116"/>
      <c r="AJ57" s="1117"/>
      <c r="AK57" s="1118"/>
      <c r="AL57" s="1119"/>
      <c r="AM57" s="1119"/>
      <c r="AN57" s="1119"/>
      <c r="AO57" s="1119"/>
      <c r="AP57" s="1119"/>
      <c r="AQ57" s="1119"/>
      <c r="AR57" s="1119"/>
      <c r="AS57" s="1119"/>
      <c r="AT57" s="1119"/>
      <c r="AU57" s="1119"/>
      <c r="AV57" s="1119"/>
      <c r="AW57" s="1119"/>
      <c r="AX57" s="1119"/>
      <c r="AY57" s="1119"/>
      <c r="AZ57" s="1120"/>
      <c r="BA57" s="1120"/>
      <c r="BB57" s="1120"/>
      <c r="BC57" s="1120"/>
      <c r="BD57" s="1120"/>
      <c r="BE57" s="1128"/>
      <c r="BF57" s="1128"/>
      <c r="BG57" s="1128"/>
      <c r="BH57" s="1128"/>
      <c r="BI57" s="1129"/>
      <c r="BJ57" s="254"/>
      <c r="BK57" s="254"/>
      <c r="BL57" s="254"/>
      <c r="BM57" s="254"/>
      <c r="BN57" s="254"/>
      <c r="BO57" s="267"/>
      <c r="BP57" s="267"/>
      <c r="BQ57" s="264">
        <v>51</v>
      </c>
      <c r="BR57" s="265"/>
      <c r="BS57" s="1110"/>
      <c r="BT57" s="1111"/>
      <c r="BU57" s="1111"/>
      <c r="BV57" s="1111"/>
      <c r="BW57" s="1111"/>
      <c r="BX57" s="1111"/>
      <c r="BY57" s="1111"/>
      <c r="BZ57" s="1111"/>
      <c r="CA57" s="1111"/>
      <c r="CB57" s="1111"/>
      <c r="CC57" s="1111"/>
      <c r="CD57" s="1111"/>
      <c r="CE57" s="1111"/>
      <c r="CF57" s="1111"/>
      <c r="CG57" s="1112"/>
      <c r="CH57" s="1085"/>
      <c r="CI57" s="1086"/>
      <c r="CJ57" s="1086"/>
      <c r="CK57" s="1086"/>
      <c r="CL57" s="1087"/>
      <c r="CM57" s="1085"/>
      <c r="CN57" s="1086"/>
      <c r="CO57" s="1086"/>
      <c r="CP57" s="1086"/>
      <c r="CQ57" s="1087"/>
      <c r="CR57" s="1085"/>
      <c r="CS57" s="1086"/>
      <c r="CT57" s="1086"/>
      <c r="CU57" s="1086"/>
      <c r="CV57" s="1087"/>
      <c r="CW57" s="1085"/>
      <c r="CX57" s="1086"/>
      <c r="CY57" s="1086"/>
      <c r="CZ57" s="1086"/>
      <c r="DA57" s="1087"/>
      <c r="DB57" s="1085"/>
      <c r="DC57" s="1086"/>
      <c r="DD57" s="1086"/>
      <c r="DE57" s="1086"/>
      <c r="DF57" s="1087"/>
      <c r="DG57" s="1085"/>
      <c r="DH57" s="1086"/>
      <c r="DI57" s="1086"/>
      <c r="DJ57" s="1086"/>
      <c r="DK57" s="1087"/>
      <c r="DL57" s="1085"/>
      <c r="DM57" s="1086"/>
      <c r="DN57" s="1086"/>
      <c r="DO57" s="1086"/>
      <c r="DP57" s="1087"/>
      <c r="DQ57" s="1085"/>
      <c r="DR57" s="1086"/>
      <c r="DS57" s="1086"/>
      <c r="DT57" s="1086"/>
      <c r="DU57" s="1087"/>
      <c r="DV57" s="1088"/>
      <c r="DW57" s="1089"/>
      <c r="DX57" s="1089"/>
      <c r="DY57" s="1089"/>
      <c r="DZ57" s="1090"/>
      <c r="EA57" s="248"/>
    </row>
    <row r="58" spans="1:131" s="249" customFormat="1" ht="26.25" customHeight="1" x14ac:dyDescent="0.15">
      <c r="A58" s="263">
        <v>31</v>
      </c>
      <c r="B58" s="1133"/>
      <c r="C58" s="1134"/>
      <c r="D58" s="1134"/>
      <c r="E58" s="1134"/>
      <c r="F58" s="1134"/>
      <c r="G58" s="1134"/>
      <c r="H58" s="1134"/>
      <c r="I58" s="1134"/>
      <c r="J58" s="1134"/>
      <c r="K58" s="1134"/>
      <c r="L58" s="1134"/>
      <c r="M58" s="1134"/>
      <c r="N58" s="1134"/>
      <c r="O58" s="1134"/>
      <c r="P58" s="1135"/>
      <c r="Q58" s="1136"/>
      <c r="R58" s="1119"/>
      <c r="S58" s="1119"/>
      <c r="T58" s="1119"/>
      <c r="U58" s="1119"/>
      <c r="V58" s="1119"/>
      <c r="W58" s="1119"/>
      <c r="X58" s="1119"/>
      <c r="Y58" s="1119"/>
      <c r="Z58" s="1119"/>
      <c r="AA58" s="1119"/>
      <c r="AB58" s="1119"/>
      <c r="AC58" s="1119"/>
      <c r="AD58" s="1119"/>
      <c r="AE58" s="1137"/>
      <c r="AF58" s="1115"/>
      <c r="AG58" s="1116"/>
      <c r="AH58" s="1116"/>
      <c r="AI58" s="1116"/>
      <c r="AJ58" s="1117"/>
      <c r="AK58" s="1118"/>
      <c r="AL58" s="1119"/>
      <c r="AM58" s="1119"/>
      <c r="AN58" s="1119"/>
      <c r="AO58" s="1119"/>
      <c r="AP58" s="1119"/>
      <c r="AQ58" s="1119"/>
      <c r="AR58" s="1119"/>
      <c r="AS58" s="1119"/>
      <c r="AT58" s="1119"/>
      <c r="AU58" s="1119"/>
      <c r="AV58" s="1119"/>
      <c r="AW58" s="1119"/>
      <c r="AX58" s="1119"/>
      <c r="AY58" s="1119"/>
      <c r="AZ58" s="1120"/>
      <c r="BA58" s="1120"/>
      <c r="BB58" s="1120"/>
      <c r="BC58" s="1120"/>
      <c r="BD58" s="1120"/>
      <c r="BE58" s="1128"/>
      <c r="BF58" s="1128"/>
      <c r="BG58" s="1128"/>
      <c r="BH58" s="1128"/>
      <c r="BI58" s="1129"/>
      <c r="BJ58" s="254"/>
      <c r="BK58" s="254"/>
      <c r="BL58" s="254"/>
      <c r="BM58" s="254"/>
      <c r="BN58" s="254"/>
      <c r="BO58" s="267"/>
      <c r="BP58" s="267"/>
      <c r="BQ58" s="264">
        <v>52</v>
      </c>
      <c r="BR58" s="265"/>
      <c r="BS58" s="1110"/>
      <c r="BT58" s="1111"/>
      <c r="BU58" s="1111"/>
      <c r="BV58" s="1111"/>
      <c r="BW58" s="1111"/>
      <c r="BX58" s="1111"/>
      <c r="BY58" s="1111"/>
      <c r="BZ58" s="1111"/>
      <c r="CA58" s="1111"/>
      <c r="CB58" s="1111"/>
      <c r="CC58" s="1111"/>
      <c r="CD58" s="1111"/>
      <c r="CE58" s="1111"/>
      <c r="CF58" s="1111"/>
      <c r="CG58" s="1112"/>
      <c r="CH58" s="1085"/>
      <c r="CI58" s="1086"/>
      <c r="CJ58" s="1086"/>
      <c r="CK58" s="1086"/>
      <c r="CL58" s="1087"/>
      <c r="CM58" s="1085"/>
      <c r="CN58" s="1086"/>
      <c r="CO58" s="1086"/>
      <c r="CP58" s="1086"/>
      <c r="CQ58" s="1087"/>
      <c r="CR58" s="1085"/>
      <c r="CS58" s="1086"/>
      <c r="CT58" s="1086"/>
      <c r="CU58" s="1086"/>
      <c r="CV58" s="1087"/>
      <c r="CW58" s="1085"/>
      <c r="CX58" s="1086"/>
      <c r="CY58" s="1086"/>
      <c r="CZ58" s="1086"/>
      <c r="DA58" s="1087"/>
      <c r="DB58" s="1085"/>
      <c r="DC58" s="1086"/>
      <c r="DD58" s="1086"/>
      <c r="DE58" s="1086"/>
      <c r="DF58" s="1087"/>
      <c r="DG58" s="1085"/>
      <c r="DH58" s="1086"/>
      <c r="DI58" s="1086"/>
      <c r="DJ58" s="1086"/>
      <c r="DK58" s="1087"/>
      <c r="DL58" s="1085"/>
      <c r="DM58" s="1086"/>
      <c r="DN58" s="1086"/>
      <c r="DO58" s="1086"/>
      <c r="DP58" s="1087"/>
      <c r="DQ58" s="1085"/>
      <c r="DR58" s="1086"/>
      <c r="DS58" s="1086"/>
      <c r="DT58" s="1086"/>
      <c r="DU58" s="1087"/>
      <c r="DV58" s="1088"/>
      <c r="DW58" s="1089"/>
      <c r="DX58" s="1089"/>
      <c r="DY58" s="1089"/>
      <c r="DZ58" s="1090"/>
      <c r="EA58" s="248"/>
    </row>
    <row r="59" spans="1:131" s="249" customFormat="1" ht="26.25" customHeight="1" x14ac:dyDescent="0.15">
      <c r="A59" s="263">
        <v>32</v>
      </c>
      <c r="B59" s="1133"/>
      <c r="C59" s="1134"/>
      <c r="D59" s="1134"/>
      <c r="E59" s="1134"/>
      <c r="F59" s="1134"/>
      <c r="G59" s="1134"/>
      <c r="H59" s="1134"/>
      <c r="I59" s="1134"/>
      <c r="J59" s="1134"/>
      <c r="K59" s="1134"/>
      <c r="L59" s="1134"/>
      <c r="M59" s="1134"/>
      <c r="N59" s="1134"/>
      <c r="O59" s="1134"/>
      <c r="P59" s="1135"/>
      <c r="Q59" s="1136"/>
      <c r="R59" s="1119"/>
      <c r="S59" s="1119"/>
      <c r="T59" s="1119"/>
      <c r="U59" s="1119"/>
      <c r="V59" s="1119"/>
      <c r="W59" s="1119"/>
      <c r="X59" s="1119"/>
      <c r="Y59" s="1119"/>
      <c r="Z59" s="1119"/>
      <c r="AA59" s="1119"/>
      <c r="AB59" s="1119"/>
      <c r="AC59" s="1119"/>
      <c r="AD59" s="1119"/>
      <c r="AE59" s="1137"/>
      <c r="AF59" s="1115"/>
      <c r="AG59" s="1116"/>
      <c r="AH59" s="1116"/>
      <c r="AI59" s="1116"/>
      <c r="AJ59" s="1117"/>
      <c r="AK59" s="1118"/>
      <c r="AL59" s="1119"/>
      <c r="AM59" s="1119"/>
      <c r="AN59" s="1119"/>
      <c r="AO59" s="1119"/>
      <c r="AP59" s="1119"/>
      <c r="AQ59" s="1119"/>
      <c r="AR59" s="1119"/>
      <c r="AS59" s="1119"/>
      <c r="AT59" s="1119"/>
      <c r="AU59" s="1119"/>
      <c r="AV59" s="1119"/>
      <c r="AW59" s="1119"/>
      <c r="AX59" s="1119"/>
      <c r="AY59" s="1119"/>
      <c r="AZ59" s="1120"/>
      <c r="BA59" s="1120"/>
      <c r="BB59" s="1120"/>
      <c r="BC59" s="1120"/>
      <c r="BD59" s="1120"/>
      <c r="BE59" s="1128"/>
      <c r="BF59" s="1128"/>
      <c r="BG59" s="1128"/>
      <c r="BH59" s="1128"/>
      <c r="BI59" s="1129"/>
      <c r="BJ59" s="254"/>
      <c r="BK59" s="254"/>
      <c r="BL59" s="254"/>
      <c r="BM59" s="254"/>
      <c r="BN59" s="254"/>
      <c r="BO59" s="267"/>
      <c r="BP59" s="267"/>
      <c r="BQ59" s="264">
        <v>53</v>
      </c>
      <c r="BR59" s="265"/>
      <c r="BS59" s="1110"/>
      <c r="BT59" s="1111"/>
      <c r="BU59" s="1111"/>
      <c r="BV59" s="1111"/>
      <c r="BW59" s="1111"/>
      <c r="BX59" s="1111"/>
      <c r="BY59" s="1111"/>
      <c r="BZ59" s="1111"/>
      <c r="CA59" s="1111"/>
      <c r="CB59" s="1111"/>
      <c r="CC59" s="1111"/>
      <c r="CD59" s="1111"/>
      <c r="CE59" s="1111"/>
      <c r="CF59" s="1111"/>
      <c r="CG59" s="1112"/>
      <c r="CH59" s="1085"/>
      <c r="CI59" s="1086"/>
      <c r="CJ59" s="1086"/>
      <c r="CK59" s="1086"/>
      <c r="CL59" s="1087"/>
      <c r="CM59" s="1085"/>
      <c r="CN59" s="1086"/>
      <c r="CO59" s="1086"/>
      <c r="CP59" s="1086"/>
      <c r="CQ59" s="1087"/>
      <c r="CR59" s="1085"/>
      <c r="CS59" s="1086"/>
      <c r="CT59" s="1086"/>
      <c r="CU59" s="1086"/>
      <c r="CV59" s="1087"/>
      <c r="CW59" s="1085"/>
      <c r="CX59" s="1086"/>
      <c r="CY59" s="1086"/>
      <c r="CZ59" s="1086"/>
      <c r="DA59" s="1087"/>
      <c r="DB59" s="1085"/>
      <c r="DC59" s="1086"/>
      <c r="DD59" s="1086"/>
      <c r="DE59" s="1086"/>
      <c r="DF59" s="1087"/>
      <c r="DG59" s="1085"/>
      <c r="DH59" s="1086"/>
      <c r="DI59" s="1086"/>
      <c r="DJ59" s="1086"/>
      <c r="DK59" s="1087"/>
      <c r="DL59" s="1085"/>
      <c r="DM59" s="1086"/>
      <c r="DN59" s="1086"/>
      <c r="DO59" s="1086"/>
      <c r="DP59" s="1087"/>
      <c r="DQ59" s="1085"/>
      <c r="DR59" s="1086"/>
      <c r="DS59" s="1086"/>
      <c r="DT59" s="1086"/>
      <c r="DU59" s="1087"/>
      <c r="DV59" s="1088"/>
      <c r="DW59" s="1089"/>
      <c r="DX59" s="1089"/>
      <c r="DY59" s="1089"/>
      <c r="DZ59" s="1090"/>
      <c r="EA59" s="248"/>
    </row>
    <row r="60" spans="1:131" s="249" customFormat="1" ht="26.25" customHeight="1" x14ac:dyDescent="0.15">
      <c r="A60" s="263">
        <v>33</v>
      </c>
      <c r="B60" s="1133"/>
      <c r="C60" s="1134"/>
      <c r="D60" s="1134"/>
      <c r="E60" s="1134"/>
      <c r="F60" s="1134"/>
      <c r="G60" s="1134"/>
      <c r="H60" s="1134"/>
      <c r="I60" s="1134"/>
      <c r="J60" s="1134"/>
      <c r="K60" s="1134"/>
      <c r="L60" s="1134"/>
      <c r="M60" s="1134"/>
      <c r="N60" s="1134"/>
      <c r="O60" s="1134"/>
      <c r="P60" s="1135"/>
      <c r="Q60" s="1136"/>
      <c r="R60" s="1119"/>
      <c r="S60" s="1119"/>
      <c r="T60" s="1119"/>
      <c r="U60" s="1119"/>
      <c r="V60" s="1119"/>
      <c r="W60" s="1119"/>
      <c r="X60" s="1119"/>
      <c r="Y60" s="1119"/>
      <c r="Z60" s="1119"/>
      <c r="AA60" s="1119"/>
      <c r="AB60" s="1119"/>
      <c r="AC60" s="1119"/>
      <c r="AD60" s="1119"/>
      <c r="AE60" s="1137"/>
      <c r="AF60" s="1115"/>
      <c r="AG60" s="1116"/>
      <c r="AH60" s="1116"/>
      <c r="AI60" s="1116"/>
      <c r="AJ60" s="1117"/>
      <c r="AK60" s="1118"/>
      <c r="AL60" s="1119"/>
      <c r="AM60" s="1119"/>
      <c r="AN60" s="1119"/>
      <c r="AO60" s="1119"/>
      <c r="AP60" s="1119"/>
      <c r="AQ60" s="1119"/>
      <c r="AR60" s="1119"/>
      <c r="AS60" s="1119"/>
      <c r="AT60" s="1119"/>
      <c r="AU60" s="1119"/>
      <c r="AV60" s="1119"/>
      <c r="AW60" s="1119"/>
      <c r="AX60" s="1119"/>
      <c r="AY60" s="1119"/>
      <c r="AZ60" s="1120"/>
      <c r="BA60" s="1120"/>
      <c r="BB60" s="1120"/>
      <c r="BC60" s="1120"/>
      <c r="BD60" s="1120"/>
      <c r="BE60" s="1128"/>
      <c r="BF60" s="1128"/>
      <c r="BG60" s="1128"/>
      <c r="BH60" s="1128"/>
      <c r="BI60" s="1129"/>
      <c r="BJ60" s="254"/>
      <c r="BK60" s="254"/>
      <c r="BL60" s="254"/>
      <c r="BM60" s="254"/>
      <c r="BN60" s="254"/>
      <c r="BO60" s="267"/>
      <c r="BP60" s="267"/>
      <c r="BQ60" s="264">
        <v>54</v>
      </c>
      <c r="BR60" s="265"/>
      <c r="BS60" s="1110"/>
      <c r="BT60" s="1111"/>
      <c r="BU60" s="1111"/>
      <c r="BV60" s="1111"/>
      <c r="BW60" s="1111"/>
      <c r="BX60" s="1111"/>
      <c r="BY60" s="1111"/>
      <c r="BZ60" s="1111"/>
      <c r="CA60" s="1111"/>
      <c r="CB60" s="1111"/>
      <c r="CC60" s="1111"/>
      <c r="CD60" s="1111"/>
      <c r="CE60" s="1111"/>
      <c r="CF60" s="1111"/>
      <c r="CG60" s="1112"/>
      <c r="CH60" s="1085"/>
      <c r="CI60" s="1086"/>
      <c r="CJ60" s="1086"/>
      <c r="CK60" s="1086"/>
      <c r="CL60" s="1087"/>
      <c r="CM60" s="1085"/>
      <c r="CN60" s="1086"/>
      <c r="CO60" s="1086"/>
      <c r="CP60" s="1086"/>
      <c r="CQ60" s="1087"/>
      <c r="CR60" s="1085"/>
      <c r="CS60" s="1086"/>
      <c r="CT60" s="1086"/>
      <c r="CU60" s="1086"/>
      <c r="CV60" s="1087"/>
      <c r="CW60" s="1085"/>
      <c r="CX60" s="1086"/>
      <c r="CY60" s="1086"/>
      <c r="CZ60" s="1086"/>
      <c r="DA60" s="1087"/>
      <c r="DB60" s="1085"/>
      <c r="DC60" s="1086"/>
      <c r="DD60" s="1086"/>
      <c r="DE60" s="1086"/>
      <c r="DF60" s="1087"/>
      <c r="DG60" s="1085"/>
      <c r="DH60" s="1086"/>
      <c r="DI60" s="1086"/>
      <c r="DJ60" s="1086"/>
      <c r="DK60" s="1087"/>
      <c r="DL60" s="1085"/>
      <c r="DM60" s="1086"/>
      <c r="DN60" s="1086"/>
      <c r="DO60" s="1086"/>
      <c r="DP60" s="1087"/>
      <c r="DQ60" s="1085"/>
      <c r="DR60" s="1086"/>
      <c r="DS60" s="1086"/>
      <c r="DT60" s="1086"/>
      <c r="DU60" s="1087"/>
      <c r="DV60" s="1088"/>
      <c r="DW60" s="1089"/>
      <c r="DX60" s="1089"/>
      <c r="DY60" s="1089"/>
      <c r="DZ60" s="1090"/>
      <c r="EA60" s="248"/>
    </row>
    <row r="61" spans="1:131" s="249" customFormat="1" ht="26.25" customHeight="1" thickBot="1" x14ac:dyDescent="0.2">
      <c r="A61" s="263">
        <v>34</v>
      </c>
      <c r="B61" s="1133"/>
      <c r="C61" s="1134"/>
      <c r="D61" s="1134"/>
      <c r="E61" s="1134"/>
      <c r="F61" s="1134"/>
      <c r="G61" s="1134"/>
      <c r="H61" s="1134"/>
      <c r="I61" s="1134"/>
      <c r="J61" s="1134"/>
      <c r="K61" s="1134"/>
      <c r="L61" s="1134"/>
      <c r="M61" s="1134"/>
      <c r="N61" s="1134"/>
      <c r="O61" s="1134"/>
      <c r="P61" s="1135"/>
      <c r="Q61" s="1136"/>
      <c r="R61" s="1119"/>
      <c r="S61" s="1119"/>
      <c r="T61" s="1119"/>
      <c r="U61" s="1119"/>
      <c r="V61" s="1119"/>
      <c r="W61" s="1119"/>
      <c r="X61" s="1119"/>
      <c r="Y61" s="1119"/>
      <c r="Z61" s="1119"/>
      <c r="AA61" s="1119"/>
      <c r="AB61" s="1119"/>
      <c r="AC61" s="1119"/>
      <c r="AD61" s="1119"/>
      <c r="AE61" s="1137"/>
      <c r="AF61" s="1115"/>
      <c r="AG61" s="1116"/>
      <c r="AH61" s="1116"/>
      <c r="AI61" s="1116"/>
      <c r="AJ61" s="1117"/>
      <c r="AK61" s="1118"/>
      <c r="AL61" s="1119"/>
      <c r="AM61" s="1119"/>
      <c r="AN61" s="1119"/>
      <c r="AO61" s="1119"/>
      <c r="AP61" s="1119"/>
      <c r="AQ61" s="1119"/>
      <c r="AR61" s="1119"/>
      <c r="AS61" s="1119"/>
      <c r="AT61" s="1119"/>
      <c r="AU61" s="1119"/>
      <c r="AV61" s="1119"/>
      <c r="AW61" s="1119"/>
      <c r="AX61" s="1119"/>
      <c r="AY61" s="1119"/>
      <c r="AZ61" s="1120"/>
      <c r="BA61" s="1120"/>
      <c r="BB61" s="1120"/>
      <c r="BC61" s="1120"/>
      <c r="BD61" s="1120"/>
      <c r="BE61" s="1128"/>
      <c r="BF61" s="1128"/>
      <c r="BG61" s="1128"/>
      <c r="BH61" s="1128"/>
      <c r="BI61" s="1129"/>
      <c r="BJ61" s="254"/>
      <c r="BK61" s="254"/>
      <c r="BL61" s="254"/>
      <c r="BM61" s="254"/>
      <c r="BN61" s="254"/>
      <c r="BO61" s="267"/>
      <c r="BP61" s="267"/>
      <c r="BQ61" s="264">
        <v>55</v>
      </c>
      <c r="BR61" s="265"/>
      <c r="BS61" s="1110"/>
      <c r="BT61" s="1111"/>
      <c r="BU61" s="1111"/>
      <c r="BV61" s="1111"/>
      <c r="BW61" s="1111"/>
      <c r="BX61" s="1111"/>
      <c r="BY61" s="1111"/>
      <c r="BZ61" s="1111"/>
      <c r="CA61" s="1111"/>
      <c r="CB61" s="1111"/>
      <c r="CC61" s="1111"/>
      <c r="CD61" s="1111"/>
      <c r="CE61" s="1111"/>
      <c r="CF61" s="1111"/>
      <c r="CG61" s="1112"/>
      <c r="CH61" s="1085"/>
      <c r="CI61" s="1086"/>
      <c r="CJ61" s="1086"/>
      <c r="CK61" s="1086"/>
      <c r="CL61" s="1087"/>
      <c r="CM61" s="1085"/>
      <c r="CN61" s="1086"/>
      <c r="CO61" s="1086"/>
      <c r="CP61" s="1086"/>
      <c r="CQ61" s="1087"/>
      <c r="CR61" s="1085"/>
      <c r="CS61" s="1086"/>
      <c r="CT61" s="1086"/>
      <c r="CU61" s="1086"/>
      <c r="CV61" s="1087"/>
      <c r="CW61" s="1085"/>
      <c r="CX61" s="1086"/>
      <c r="CY61" s="1086"/>
      <c r="CZ61" s="1086"/>
      <c r="DA61" s="1087"/>
      <c r="DB61" s="1085"/>
      <c r="DC61" s="1086"/>
      <c r="DD61" s="1086"/>
      <c r="DE61" s="1086"/>
      <c r="DF61" s="1087"/>
      <c r="DG61" s="1085"/>
      <c r="DH61" s="1086"/>
      <c r="DI61" s="1086"/>
      <c r="DJ61" s="1086"/>
      <c r="DK61" s="1087"/>
      <c r="DL61" s="1085"/>
      <c r="DM61" s="1086"/>
      <c r="DN61" s="1086"/>
      <c r="DO61" s="1086"/>
      <c r="DP61" s="1087"/>
      <c r="DQ61" s="1085"/>
      <c r="DR61" s="1086"/>
      <c r="DS61" s="1086"/>
      <c r="DT61" s="1086"/>
      <c r="DU61" s="1087"/>
      <c r="DV61" s="1088"/>
      <c r="DW61" s="1089"/>
      <c r="DX61" s="1089"/>
      <c r="DY61" s="1089"/>
      <c r="DZ61" s="1090"/>
      <c r="EA61" s="248"/>
    </row>
    <row r="62" spans="1:131" s="249" customFormat="1" ht="26.25" customHeight="1" x14ac:dyDescent="0.15">
      <c r="A62" s="263">
        <v>35</v>
      </c>
      <c r="B62" s="1133"/>
      <c r="C62" s="1134"/>
      <c r="D62" s="1134"/>
      <c r="E62" s="1134"/>
      <c r="F62" s="1134"/>
      <c r="G62" s="1134"/>
      <c r="H62" s="1134"/>
      <c r="I62" s="1134"/>
      <c r="J62" s="1134"/>
      <c r="K62" s="1134"/>
      <c r="L62" s="1134"/>
      <c r="M62" s="1134"/>
      <c r="N62" s="1134"/>
      <c r="O62" s="1134"/>
      <c r="P62" s="1135"/>
      <c r="Q62" s="1136"/>
      <c r="R62" s="1119"/>
      <c r="S62" s="1119"/>
      <c r="T62" s="1119"/>
      <c r="U62" s="1119"/>
      <c r="V62" s="1119"/>
      <c r="W62" s="1119"/>
      <c r="X62" s="1119"/>
      <c r="Y62" s="1119"/>
      <c r="Z62" s="1119"/>
      <c r="AA62" s="1119"/>
      <c r="AB62" s="1119"/>
      <c r="AC62" s="1119"/>
      <c r="AD62" s="1119"/>
      <c r="AE62" s="1137"/>
      <c r="AF62" s="1115"/>
      <c r="AG62" s="1116"/>
      <c r="AH62" s="1116"/>
      <c r="AI62" s="1116"/>
      <c r="AJ62" s="1117"/>
      <c r="AK62" s="1118"/>
      <c r="AL62" s="1119"/>
      <c r="AM62" s="1119"/>
      <c r="AN62" s="1119"/>
      <c r="AO62" s="1119"/>
      <c r="AP62" s="1119"/>
      <c r="AQ62" s="1119"/>
      <c r="AR62" s="1119"/>
      <c r="AS62" s="1119"/>
      <c r="AT62" s="1119"/>
      <c r="AU62" s="1119"/>
      <c r="AV62" s="1119"/>
      <c r="AW62" s="1119"/>
      <c r="AX62" s="1119"/>
      <c r="AY62" s="1119"/>
      <c r="AZ62" s="1120"/>
      <c r="BA62" s="1120"/>
      <c r="BB62" s="1120"/>
      <c r="BC62" s="1120"/>
      <c r="BD62" s="1120"/>
      <c r="BE62" s="1128"/>
      <c r="BF62" s="1128"/>
      <c r="BG62" s="1128"/>
      <c r="BH62" s="1128"/>
      <c r="BI62" s="1129"/>
      <c r="BJ62" s="1130" t="s">
        <v>429</v>
      </c>
      <c r="BK62" s="1131"/>
      <c r="BL62" s="1131"/>
      <c r="BM62" s="1131"/>
      <c r="BN62" s="1132"/>
      <c r="BO62" s="267"/>
      <c r="BP62" s="267"/>
      <c r="BQ62" s="264">
        <v>56</v>
      </c>
      <c r="BR62" s="265"/>
      <c r="BS62" s="1110"/>
      <c r="BT62" s="1111"/>
      <c r="BU62" s="1111"/>
      <c r="BV62" s="1111"/>
      <c r="BW62" s="1111"/>
      <c r="BX62" s="1111"/>
      <c r="BY62" s="1111"/>
      <c r="BZ62" s="1111"/>
      <c r="CA62" s="1111"/>
      <c r="CB62" s="1111"/>
      <c r="CC62" s="1111"/>
      <c r="CD62" s="1111"/>
      <c r="CE62" s="1111"/>
      <c r="CF62" s="1111"/>
      <c r="CG62" s="1112"/>
      <c r="CH62" s="1085"/>
      <c r="CI62" s="1086"/>
      <c r="CJ62" s="1086"/>
      <c r="CK62" s="1086"/>
      <c r="CL62" s="1087"/>
      <c r="CM62" s="1085"/>
      <c r="CN62" s="1086"/>
      <c r="CO62" s="1086"/>
      <c r="CP62" s="1086"/>
      <c r="CQ62" s="1087"/>
      <c r="CR62" s="1085"/>
      <c r="CS62" s="1086"/>
      <c r="CT62" s="1086"/>
      <c r="CU62" s="1086"/>
      <c r="CV62" s="1087"/>
      <c r="CW62" s="1085"/>
      <c r="CX62" s="1086"/>
      <c r="CY62" s="1086"/>
      <c r="CZ62" s="1086"/>
      <c r="DA62" s="1087"/>
      <c r="DB62" s="1085"/>
      <c r="DC62" s="1086"/>
      <c r="DD62" s="1086"/>
      <c r="DE62" s="1086"/>
      <c r="DF62" s="1087"/>
      <c r="DG62" s="1085"/>
      <c r="DH62" s="1086"/>
      <c r="DI62" s="1086"/>
      <c r="DJ62" s="1086"/>
      <c r="DK62" s="1087"/>
      <c r="DL62" s="1085"/>
      <c r="DM62" s="1086"/>
      <c r="DN62" s="1086"/>
      <c r="DO62" s="1086"/>
      <c r="DP62" s="1087"/>
      <c r="DQ62" s="1085"/>
      <c r="DR62" s="1086"/>
      <c r="DS62" s="1086"/>
      <c r="DT62" s="1086"/>
      <c r="DU62" s="1087"/>
      <c r="DV62" s="1088"/>
      <c r="DW62" s="1089"/>
      <c r="DX62" s="1089"/>
      <c r="DY62" s="1089"/>
      <c r="DZ62" s="1090"/>
      <c r="EA62" s="248"/>
    </row>
    <row r="63" spans="1:131" s="249" customFormat="1" ht="26.25" customHeight="1" thickBot="1" x14ac:dyDescent="0.2">
      <c r="A63" s="266" t="s">
        <v>397</v>
      </c>
      <c r="B63" s="1039" t="s">
        <v>430</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4"/>
      <c r="AF63" s="1125">
        <v>7287</v>
      </c>
      <c r="AG63" s="1054"/>
      <c r="AH63" s="1054"/>
      <c r="AI63" s="1054"/>
      <c r="AJ63" s="1126"/>
      <c r="AK63" s="1127"/>
      <c r="AL63" s="1058"/>
      <c r="AM63" s="1058"/>
      <c r="AN63" s="1058"/>
      <c r="AO63" s="1058"/>
      <c r="AP63" s="1054">
        <v>52409</v>
      </c>
      <c r="AQ63" s="1054"/>
      <c r="AR63" s="1054"/>
      <c r="AS63" s="1054"/>
      <c r="AT63" s="1054"/>
      <c r="AU63" s="1054">
        <v>11973</v>
      </c>
      <c r="AV63" s="1054"/>
      <c r="AW63" s="1054"/>
      <c r="AX63" s="1054"/>
      <c r="AY63" s="1054"/>
      <c r="AZ63" s="1121"/>
      <c r="BA63" s="1121"/>
      <c r="BB63" s="1121"/>
      <c r="BC63" s="1121"/>
      <c r="BD63" s="1121"/>
      <c r="BE63" s="1055"/>
      <c r="BF63" s="1055"/>
      <c r="BG63" s="1055"/>
      <c r="BH63" s="1055"/>
      <c r="BI63" s="1056"/>
      <c r="BJ63" s="1122" t="s">
        <v>431</v>
      </c>
      <c r="BK63" s="1046"/>
      <c r="BL63" s="1046"/>
      <c r="BM63" s="1046"/>
      <c r="BN63" s="1123"/>
      <c r="BO63" s="267"/>
      <c r="BP63" s="267"/>
      <c r="BQ63" s="264">
        <v>57</v>
      </c>
      <c r="BR63" s="265"/>
      <c r="BS63" s="1110"/>
      <c r="BT63" s="1111"/>
      <c r="BU63" s="1111"/>
      <c r="BV63" s="1111"/>
      <c r="BW63" s="1111"/>
      <c r="BX63" s="1111"/>
      <c r="BY63" s="1111"/>
      <c r="BZ63" s="1111"/>
      <c r="CA63" s="1111"/>
      <c r="CB63" s="1111"/>
      <c r="CC63" s="1111"/>
      <c r="CD63" s="1111"/>
      <c r="CE63" s="1111"/>
      <c r="CF63" s="1111"/>
      <c r="CG63" s="1112"/>
      <c r="CH63" s="1085"/>
      <c r="CI63" s="1086"/>
      <c r="CJ63" s="1086"/>
      <c r="CK63" s="1086"/>
      <c r="CL63" s="1087"/>
      <c r="CM63" s="1085"/>
      <c r="CN63" s="1086"/>
      <c r="CO63" s="1086"/>
      <c r="CP63" s="1086"/>
      <c r="CQ63" s="1087"/>
      <c r="CR63" s="1085"/>
      <c r="CS63" s="1086"/>
      <c r="CT63" s="1086"/>
      <c r="CU63" s="1086"/>
      <c r="CV63" s="1087"/>
      <c r="CW63" s="1085"/>
      <c r="CX63" s="1086"/>
      <c r="CY63" s="1086"/>
      <c r="CZ63" s="1086"/>
      <c r="DA63" s="1087"/>
      <c r="DB63" s="1085"/>
      <c r="DC63" s="1086"/>
      <c r="DD63" s="1086"/>
      <c r="DE63" s="1086"/>
      <c r="DF63" s="1087"/>
      <c r="DG63" s="1085"/>
      <c r="DH63" s="1086"/>
      <c r="DI63" s="1086"/>
      <c r="DJ63" s="1086"/>
      <c r="DK63" s="1087"/>
      <c r="DL63" s="1085"/>
      <c r="DM63" s="1086"/>
      <c r="DN63" s="1086"/>
      <c r="DO63" s="1086"/>
      <c r="DP63" s="1087"/>
      <c r="DQ63" s="1085"/>
      <c r="DR63" s="1086"/>
      <c r="DS63" s="1086"/>
      <c r="DT63" s="1086"/>
      <c r="DU63" s="1087"/>
      <c r="DV63" s="1088"/>
      <c r="DW63" s="1089"/>
      <c r="DX63" s="1089"/>
      <c r="DY63" s="1089"/>
      <c r="DZ63" s="1090"/>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10"/>
      <c r="BT64" s="1111"/>
      <c r="BU64" s="1111"/>
      <c r="BV64" s="1111"/>
      <c r="BW64" s="1111"/>
      <c r="BX64" s="1111"/>
      <c r="BY64" s="1111"/>
      <c r="BZ64" s="1111"/>
      <c r="CA64" s="1111"/>
      <c r="CB64" s="1111"/>
      <c r="CC64" s="1111"/>
      <c r="CD64" s="1111"/>
      <c r="CE64" s="1111"/>
      <c r="CF64" s="1111"/>
      <c r="CG64" s="1112"/>
      <c r="CH64" s="1085"/>
      <c r="CI64" s="1086"/>
      <c r="CJ64" s="1086"/>
      <c r="CK64" s="1086"/>
      <c r="CL64" s="1087"/>
      <c r="CM64" s="1085"/>
      <c r="CN64" s="1086"/>
      <c r="CO64" s="1086"/>
      <c r="CP64" s="1086"/>
      <c r="CQ64" s="1087"/>
      <c r="CR64" s="1085"/>
      <c r="CS64" s="1086"/>
      <c r="CT64" s="1086"/>
      <c r="CU64" s="1086"/>
      <c r="CV64" s="1087"/>
      <c r="CW64" s="1085"/>
      <c r="CX64" s="1086"/>
      <c r="CY64" s="1086"/>
      <c r="CZ64" s="1086"/>
      <c r="DA64" s="1087"/>
      <c r="DB64" s="1085"/>
      <c r="DC64" s="1086"/>
      <c r="DD64" s="1086"/>
      <c r="DE64" s="1086"/>
      <c r="DF64" s="1087"/>
      <c r="DG64" s="1085"/>
      <c r="DH64" s="1086"/>
      <c r="DI64" s="1086"/>
      <c r="DJ64" s="1086"/>
      <c r="DK64" s="1087"/>
      <c r="DL64" s="1085"/>
      <c r="DM64" s="1086"/>
      <c r="DN64" s="1086"/>
      <c r="DO64" s="1086"/>
      <c r="DP64" s="1087"/>
      <c r="DQ64" s="1085"/>
      <c r="DR64" s="1086"/>
      <c r="DS64" s="1086"/>
      <c r="DT64" s="1086"/>
      <c r="DU64" s="1087"/>
      <c r="DV64" s="1088"/>
      <c r="DW64" s="1089"/>
      <c r="DX64" s="1089"/>
      <c r="DY64" s="1089"/>
      <c r="DZ64" s="1090"/>
      <c r="EA64" s="248"/>
    </row>
    <row r="65" spans="1:131" s="249" customFormat="1" ht="26.25" customHeight="1" thickBot="1" x14ac:dyDescent="0.2">
      <c r="A65" s="254" t="s">
        <v>432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10"/>
      <c r="BT65" s="1111"/>
      <c r="BU65" s="1111"/>
      <c r="BV65" s="1111"/>
      <c r="BW65" s="1111"/>
      <c r="BX65" s="1111"/>
      <c r="BY65" s="1111"/>
      <c r="BZ65" s="1111"/>
      <c r="CA65" s="1111"/>
      <c r="CB65" s="1111"/>
      <c r="CC65" s="1111"/>
      <c r="CD65" s="1111"/>
      <c r="CE65" s="1111"/>
      <c r="CF65" s="1111"/>
      <c r="CG65" s="1112"/>
      <c r="CH65" s="1085"/>
      <c r="CI65" s="1086"/>
      <c r="CJ65" s="1086"/>
      <c r="CK65" s="1086"/>
      <c r="CL65" s="1087"/>
      <c r="CM65" s="1085"/>
      <c r="CN65" s="1086"/>
      <c r="CO65" s="1086"/>
      <c r="CP65" s="1086"/>
      <c r="CQ65" s="1087"/>
      <c r="CR65" s="1085"/>
      <c r="CS65" s="1086"/>
      <c r="CT65" s="1086"/>
      <c r="CU65" s="1086"/>
      <c r="CV65" s="1087"/>
      <c r="CW65" s="1085"/>
      <c r="CX65" s="1086"/>
      <c r="CY65" s="1086"/>
      <c r="CZ65" s="1086"/>
      <c r="DA65" s="1087"/>
      <c r="DB65" s="1085"/>
      <c r="DC65" s="1086"/>
      <c r="DD65" s="1086"/>
      <c r="DE65" s="1086"/>
      <c r="DF65" s="1087"/>
      <c r="DG65" s="1085"/>
      <c r="DH65" s="1086"/>
      <c r="DI65" s="1086"/>
      <c r="DJ65" s="1086"/>
      <c r="DK65" s="1087"/>
      <c r="DL65" s="1085"/>
      <c r="DM65" s="1086"/>
      <c r="DN65" s="1086"/>
      <c r="DO65" s="1086"/>
      <c r="DP65" s="1087"/>
      <c r="DQ65" s="1085"/>
      <c r="DR65" s="1086"/>
      <c r="DS65" s="1086"/>
      <c r="DT65" s="1086"/>
      <c r="DU65" s="1087"/>
      <c r="DV65" s="1088"/>
      <c r="DW65" s="1089"/>
      <c r="DX65" s="1089"/>
      <c r="DY65" s="1089"/>
      <c r="DZ65" s="1090"/>
      <c r="EA65" s="248"/>
    </row>
    <row r="66" spans="1:131" s="249" customFormat="1" ht="26.25" customHeight="1" x14ac:dyDescent="0.15">
      <c r="A66" s="1091" t="s">
        <v>433</v>
      </c>
      <c r="B66" s="1092"/>
      <c r="C66" s="1092"/>
      <c r="D66" s="1092"/>
      <c r="E66" s="1092"/>
      <c r="F66" s="1092"/>
      <c r="G66" s="1092"/>
      <c r="H66" s="1092"/>
      <c r="I66" s="1092"/>
      <c r="J66" s="1092"/>
      <c r="K66" s="1092"/>
      <c r="L66" s="1092"/>
      <c r="M66" s="1092"/>
      <c r="N66" s="1092"/>
      <c r="O66" s="1092"/>
      <c r="P66" s="1093"/>
      <c r="Q66" s="1097" t="s">
        <v>434</v>
      </c>
      <c r="R66" s="1098"/>
      <c r="S66" s="1098"/>
      <c r="T66" s="1098"/>
      <c r="U66" s="1099"/>
      <c r="V66" s="1097" t="s">
        <v>403</v>
      </c>
      <c r="W66" s="1098"/>
      <c r="X66" s="1098"/>
      <c r="Y66" s="1098"/>
      <c r="Z66" s="1099"/>
      <c r="AA66" s="1097" t="s">
        <v>404</v>
      </c>
      <c r="AB66" s="1098"/>
      <c r="AC66" s="1098"/>
      <c r="AD66" s="1098"/>
      <c r="AE66" s="1099"/>
      <c r="AF66" s="1103" t="s">
        <v>435</v>
      </c>
      <c r="AG66" s="1104"/>
      <c r="AH66" s="1104"/>
      <c r="AI66" s="1104"/>
      <c r="AJ66" s="1105"/>
      <c r="AK66" s="1097" t="s">
        <v>436</v>
      </c>
      <c r="AL66" s="1092"/>
      <c r="AM66" s="1092"/>
      <c r="AN66" s="1092"/>
      <c r="AO66" s="1093"/>
      <c r="AP66" s="1097" t="s">
        <v>437</v>
      </c>
      <c r="AQ66" s="1098"/>
      <c r="AR66" s="1098"/>
      <c r="AS66" s="1098"/>
      <c r="AT66" s="1099"/>
      <c r="AU66" s="1097" t="s">
        <v>438</v>
      </c>
      <c r="AV66" s="1098"/>
      <c r="AW66" s="1098"/>
      <c r="AX66" s="1098"/>
      <c r="AY66" s="1099"/>
      <c r="AZ66" s="1097" t="s">
        <v>383</v>
      </c>
      <c r="BA66" s="1098"/>
      <c r="BB66" s="1098"/>
      <c r="BC66" s="1098"/>
      <c r="BD66" s="1113"/>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4"/>
      <c r="B67" s="1095"/>
      <c r="C67" s="1095"/>
      <c r="D67" s="1095"/>
      <c r="E67" s="1095"/>
      <c r="F67" s="1095"/>
      <c r="G67" s="1095"/>
      <c r="H67" s="1095"/>
      <c r="I67" s="1095"/>
      <c r="J67" s="1095"/>
      <c r="K67" s="1095"/>
      <c r="L67" s="1095"/>
      <c r="M67" s="1095"/>
      <c r="N67" s="1095"/>
      <c r="O67" s="1095"/>
      <c r="P67" s="1096"/>
      <c r="Q67" s="1100"/>
      <c r="R67" s="1101"/>
      <c r="S67" s="1101"/>
      <c r="T67" s="1101"/>
      <c r="U67" s="1102"/>
      <c r="V67" s="1100"/>
      <c r="W67" s="1101"/>
      <c r="X67" s="1101"/>
      <c r="Y67" s="1101"/>
      <c r="Z67" s="1102"/>
      <c r="AA67" s="1100"/>
      <c r="AB67" s="1101"/>
      <c r="AC67" s="1101"/>
      <c r="AD67" s="1101"/>
      <c r="AE67" s="1102"/>
      <c r="AF67" s="1106"/>
      <c r="AG67" s="1107"/>
      <c r="AH67" s="1107"/>
      <c r="AI67" s="1107"/>
      <c r="AJ67" s="1108"/>
      <c r="AK67" s="1109"/>
      <c r="AL67" s="1095"/>
      <c r="AM67" s="1095"/>
      <c r="AN67" s="1095"/>
      <c r="AO67" s="1096"/>
      <c r="AP67" s="1100"/>
      <c r="AQ67" s="1101"/>
      <c r="AR67" s="1101"/>
      <c r="AS67" s="1101"/>
      <c r="AT67" s="1102"/>
      <c r="AU67" s="1100"/>
      <c r="AV67" s="1101"/>
      <c r="AW67" s="1101"/>
      <c r="AX67" s="1101"/>
      <c r="AY67" s="1102"/>
      <c r="AZ67" s="1100"/>
      <c r="BA67" s="1101"/>
      <c r="BB67" s="1101"/>
      <c r="BC67" s="1101"/>
      <c r="BD67" s="1114"/>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603</v>
      </c>
      <c r="C68" s="1081"/>
      <c r="D68" s="1081"/>
      <c r="E68" s="1081"/>
      <c r="F68" s="1081"/>
      <c r="G68" s="1081"/>
      <c r="H68" s="1081"/>
      <c r="I68" s="1081"/>
      <c r="J68" s="1081"/>
      <c r="K68" s="1081"/>
      <c r="L68" s="1081"/>
      <c r="M68" s="1081"/>
      <c r="N68" s="1081"/>
      <c r="O68" s="1081"/>
      <c r="P68" s="1082"/>
      <c r="Q68" s="1083">
        <v>8417</v>
      </c>
      <c r="R68" s="1084"/>
      <c r="S68" s="1084"/>
      <c r="T68" s="1084"/>
      <c r="U68" s="1084"/>
      <c r="V68" s="1084">
        <v>7899</v>
      </c>
      <c r="W68" s="1084"/>
      <c r="X68" s="1084"/>
      <c r="Y68" s="1084"/>
      <c r="Z68" s="1084"/>
      <c r="AA68" s="1084">
        <v>518</v>
      </c>
      <c r="AB68" s="1084"/>
      <c r="AC68" s="1084"/>
      <c r="AD68" s="1084"/>
      <c r="AE68" s="1084"/>
      <c r="AF68" s="1084">
        <v>518</v>
      </c>
      <c r="AG68" s="1084"/>
      <c r="AH68" s="1084"/>
      <c r="AI68" s="1084"/>
      <c r="AJ68" s="1084"/>
      <c r="AK68" s="1084">
        <v>3600</v>
      </c>
      <c r="AL68" s="1084"/>
      <c r="AM68" s="1084"/>
      <c r="AN68" s="1084"/>
      <c r="AO68" s="1084"/>
      <c r="AP68" s="1077" t="s">
        <v>602</v>
      </c>
      <c r="AQ68" s="1077"/>
      <c r="AR68" s="1077"/>
      <c r="AS68" s="1077"/>
      <c r="AT68" s="1077"/>
      <c r="AU68" s="1077" t="s">
        <v>602</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604</v>
      </c>
      <c r="C69" s="1070"/>
      <c r="D69" s="1070"/>
      <c r="E69" s="1070"/>
      <c r="F69" s="1070"/>
      <c r="G69" s="1070"/>
      <c r="H69" s="1070"/>
      <c r="I69" s="1070"/>
      <c r="J69" s="1070"/>
      <c r="K69" s="1070"/>
      <c r="L69" s="1070"/>
      <c r="M69" s="1070"/>
      <c r="N69" s="1070"/>
      <c r="O69" s="1070"/>
      <c r="P69" s="1071"/>
      <c r="Q69" s="1072">
        <v>532</v>
      </c>
      <c r="R69" s="1066"/>
      <c r="S69" s="1066"/>
      <c r="T69" s="1066"/>
      <c r="U69" s="1066"/>
      <c r="V69" s="1066">
        <v>529</v>
      </c>
      <c r="W69" s="1066"/>
      <c r="X69" s="1066"/>
      <c r="Y69" s="1066"/>
      <c r="Z69" s="1066"/>
      <c r="AA69" s="1066">
        <v>3</v>
      </c>
      <c r="AB69" s="1066"/>
      <c r="AC69" s="1066"/>
      <c r="AD69" s="1066"/>
      <c r="AE69" s="1066"/>
      <c r="AF69" s="1066">
        <v>3</v>
      </c>
      <c r="AG69" s="1066"/>
      <c r="AH69" s="1066"/>
      <c r="AI69" s="1066"/>
      <c r="AJ69" s="1066"/>
      <c r="AK69" s="1077" t="s">
        <v>602</v>
      </c>
      <c r="AL69" s="1077"/>
      <c r="AM69" s="1077"/>
      <c r="AN69" s="1077"/>
      <c r="AO69" s="1077"/>
      <c r="AP69" s="1077" t="s">
        <v>602</v>
      </c>
      <c r="AQ69" s="1077"/>
      <c r="AR69" s="1077"/>
      <c r="AS69" s="1077"/>
      <c r="AT69" s="1077"/>
      <c r="AU69" s="1077" t="s">
        <v>602</v>
      </c>
      <c r="AV69" s="1077"/>
      <c r="AW69" s="1077"/>
      <c r="AX69" s="1077"/>
      <c r="AY69" s="1077"/>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605</v>
      </c>
      <c r="C70" s="1070"/>
      <c r="D70" s="1070"/>
      <c r="E70" s="1070"/>
      <c r="F70" s="1070"/>
      <c r="G70" s="1070"/>
      <c r="H70" s="1070"/>
      <c r="I70" s="1070"/>
      <c r="J70" s="1070"/>
      <c r="K70" s="1070"/>
      <c r="L70" s="1070"/>
      <c r="M70" s="1070"/>
      <c r="N70" s="1070"/>
      <c r="O70" s="1070"/>
      <c r="P70" s="1071"/>
      <c r="Q70" s="1072">
        <v>38</v>
      </c>
      <c r="R70" s="1066"/>
      <c r="S70" s="1066"/>
      <c r="T70" s="1066"/>
      <c r="U70" s="1066"/>
      <c r="V70" s="1066">
        <v>28</v>
      </c>
      <c r="W70" s="1066"/>
      <c r="X70" s="1066"/>
      <c r="Y70" s="1066"/>
      <c r="Z70" s="1066"/>
      <c r="AA70" s="1066">
        <v>10</v>
      </c>
      <c r="AB70" s="1066"/>
      <c r="AC70" s="1066"/>
      <c r="AD70" s="1066"/>
      <c r="AE70" s="1066"/>
      <c r="AF70" s="1066">
        <v>10</v>
      </c>
      <c r="AG70" s="1066"/>
      <c r="AH70" s="1066"/>
      <c r="AI70" s="1066"/>
      <c r="AJ70" s="1066"/>
      <c r="AK70" s="1077" t="s">
        <v>602</v>
      </c>
      <c r="AL70" s="1077"/>
      <c r="AM70" s="1077"/>
      <c r="AN70" s="1077"/>
      <c r="AO70" s="1077"/>
      <c r="AP70" s="1077" t="s">
        <v>602</v>
      </c>
      <c r="AQ70" s="1077"/>
      <c r="AR70" s="1077"/>
      <c r="AS70" s="1077"/>
      <c r="AT70" s="1077"/>
      <c r="AU70" s="1077" t="s">
        <v>602</v>
      </c>
      <c r="AV70" s="1077"/>
      <c r="AW70" s="1077"/>
      <c r="AX70" s="1077"/>
      <c r="AY70" s="1077"/>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606</v>
      </c>
      <c r="C71" s="1070"/>
      <c r="D71" s="1070"/>
      <c r="E71" s="1070"/>
      <c r="F71" s="1070"/>
      <c r="G71" s="1070"/>
      <c r="H71" s="1070"/>
      <c r="I71" s="1070"/>
      <c r="J71" s="1070"/>
      <c r="K71" s="1070"/>
      <c r="L71" s="1070"/>
      <c r="M71" s="1070"/>
      <c r="N71" s="1070"/>
      <c r="O71" s="1070"/>
      <c r="P71" s="1071"/>
      <c r="Q71" s="1072">
        <v>769</v>
      </c>
      <c r="R71" s="1066"/>
      <c r="S71" s="1066"/>
      <c r="T71" s="1066"/>
      <c r="U71" s="1066"/>
      <c r="V71" s="1066">
        <v>765</v>
      </c>
      <c r="W71" s="1066"/>
      <c r="X71" s="1066"/>
      <c r="Y71" s="1066"/>
      <c r="Z71" s="1066"/>
      <c r="AA71" s="1066">
        <v>4</v>
      </c>
      <c r="AB71" s="1066"/>
      <c r="AC71" s="1066"/>
      <c r="AD71" s="1066"/>
      <c r="AE71" s="1066"/>
      <c r="AF71" s="1066">
        <v>3</v>
      </c>
      <c r="AG71" s="1066"/>
      <c r="AH71" s="1066"/>
      <c r="AI71" s="1066"/>
      <c r="AJ71" s="1066"/>
      <c r="AK71" s="1066">
        <v>255</v>
      </c>
      <c r="AL71" s="1066"/>
      <c r="AM71" s="1066"/>
      <c r="AN71" s="1066"/>
      <c r="AO71" s="1066"/>
      <c r="AP71" s="1077" t="s">
        <v>602</v>
      </c>
      <c r="AQ71" s="1077"/>
      <c r="AR71" s="1077"/>
      <c r="AS71" s="1077"/>
      <c r="AT71" s="1077"/>
      <c r="AU71" s="1077" t="s">
        <v>602</v>
      </c>
      <c r="AV71" s="1077"/>
      <c r="AW71" s="1077"/>
      <c r="AX71" s="1077"/>
      <c r="AY71" s="1077"/>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607</v>
      </c>
      <c r="C72" s="1070"/>
      <c r="D72" s="1070"/>
      <c r="E72" s="1070"/>
      <c r="F72" s="1070"/>
      <c r="G72" s="1070"/>
      <c r="H72" s="1070"/>
      <c r="I72" s="1070"/>
      <c r="J72" s="1070"/>
      <c r="K72" s="1070"/>
      <c r="L72" s="1070"/>
      <c r="M72" s="1070"/>
      <c r="N72" s="1070"/>
      <c r="O72" s="1070"/>
      <c r="P72" s="1071"/>
      <c r="Q72" s="1072">
        <v>1</v>
      </c>
      <c r="R72" s="1066"/>
      <c r="S72" s="1066"/>
      <c r="T72" s="1066"/>
      <c r="U72" s="1066"/>
      <c r="V72" s="1066">
        <v>0</v>
      </c>
      <c r="W72" s="1066"/>
      <c r="X72" s="1066"/>
      <c r="Y72" s="1066"/>
      <c r="Z72" s="1066"/>
      <c r="AA72" s="1066">
        <v>0</v>
      </c>
      <c r="AB72" s="1066"/>
      <c r="AC72" s="1066"/>
      <c r="AD72" s="1066"/>
      <c r="AE72" s="1066"/>
      <c r="AF72" s="1066">
        <v>0</v>
      </c>
      <c r="AG72" s="1066"/>
      <c r="AH72" s="1066"/>
      <c r="AI72" s="1066"/>
      <c r="AJ72" s="1066"/>
      <c r="AK72" s="1077" t="s">
        <v>602</v>
      </c>
      <c r="AL72" s="1077"/>
      <c r="AM72" s="1077"/>
      <c r="AN72" s="1077"/>
      <c r="AO72" s="1077"/>
      <c r="AP72" s="1077" t="s">
        <v>602</v>
      </c>
      <c r="AQ72" s="1077"/>
      <c r="AR72" s="1077"/>
      <c r="AS72" s="1077"/>
      <c r="AT72" s="1077"/>
      <c r="AU72" s="1077" t="s">
        <v>602</v>
      </c>
      <c r="AV72" s="1077"/>
      <c r="AW72" s="1077"/>
      <c r="AX72" s="1077"/>
      <c r="AY72" s="1077"/>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608</v>
      </c>
      <c r="C73" s="1070"/>
      <c r="D73" s="1070"/>
      <c r="E73" s="1070"/>
      <c r="F73" s="1070"/>
      <c r="G73" s="1070"/>
      <c r="H73" s="1070"/>
      <c r="I73" s="1070"/>
      <c r="J73" s="1070"/>
      <c r="K73" s="1070"/>
      <c r="L73" s="1070"/>
      <c r="M73" s="1070"/>
      <c r="N73" s="1070"/>
      <c r="O73" s="1070"/>
      <c r="P73" s="1071"/>
      <c r="Q73" s="1072">
        <v>44</v>
      </c>
      <c r="R73" s="1066"/>
      <c r="S73" s="1066"/>
      <c r="T73" s="1066"/>
      <c r="U73" s="1066"/>
      <c r="V73" s="1066">
        <v>44</v>
      </c>
      <c r="W73" s="1066"/>
      <c r="X73" s="1066"/>
      <c r="Y73" s="1066"/>
      <c r="Z73" s="1066"/>
      <c r="AA73" s="1066">
        <v>0</v>
      </c>
      <c r="AB73" s="1066"/>
      <c r="AC73" s="1066"/>
      <c r="AD73" s="1066"/>
      <c r="AE73" s="1066"/>
      <c r="AF73" s="1066">
        <v>0</v>
      </c>
      <c r="AG73" s="1066"/>
      <c r="AH73" s="1066"/>
      <c r="AI73" s="1066"/>
      <c r="AJ73" s="1066"/>
      <c r="AK73" s="1077" t="s">
        <v>602</v>
      </c>
      <c r="AL73" s="1077"/>
      <c r="AM73" s="1077"/>
      <c r="AN73" s="1077"/>
      <c r="AO73" s="1077"/>
      <c r="AP73" s="1077" t="s">
        <v>602</v>
      </c>
      <c r="AQ73" s="1077"/>
      <c r="AR73" s="1077"/>
      <c r="AS73" s="1077"/>
      <c r="AT73" s="1077"/>
      <c r="AU73" s="1077" t="s">
        <v>602</v>
      </c>
      <c r="AV73" s="1077"/>
      <c r="AW73" s="1077"/>
      <c r="AX73" s="1077"/>
      <c r="AY73" s="1077"/>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609</v>
      </c>
      <c r="C74" s="1070"/>
      <c r="D74" s="1070"/>
      <c r="E74" s="1070"/>
      <c r="F74" s="1070"/>
      <c r="G74" s="1070"/>
      <c r="H74" s="1070"/>
      <c r="I74" s="1070"/>
      <c r="J74" s="1070"/>
      <c r="K74" s="1070"/>
      <c r="L74" s="1070"/>
      <c r="M74" s="1070"/>
      <c r="N74" s="1070"/>
      <c r="O74" s="1070"/>
      <c r="P74" s="1071"/>
      <c r="Q74" s="1072">
        <v>144</v>
      </c>
      <c r="R74" s="1066"/>
      <c r="S74" s="1066"/>
      <c r="T74" s="1066"/>
      <c r="U74" s="1066"/>
      <c r="V74" s="1066">
        <v>72</v>
      </c>
      <c r="W74" s="1066"/>
      <c r="X74" s="1066"/>
      <c r="Y74" s="1066"/>
      <c r="Z74" s="1066"/>
      <c r="AA74" s="1066">
        <v>73</v>
      </c>
      <c r="AB74" s="1066"/>
      <c r="AC74" s="1066"/>
      <c r="AD74" s="1066"/>
      <c r="AE74" s="1066"/>
      <c r="AF74" s="1066">
        <v>73</v>
      </c>
      <c r="AG74" s="1066"/>
      <c r="AH74" s="1066"/>
      <c r="AI74" s="1066"/>
      <c r="AJ74" s="1066"/>
      <c r="AK74" s="1077" t="s">
        <v>602</v>
      </c>
      <c r="AL74" s="1077"/>
      <c r="AM74" s="1077"/>
      <c r="AN74" s="1077"/>
      <c r="AO74" s="1077"/>
      <c r="AP74" s="1077" t="s">
        <v>602</v>
      </c>
      <c r="AQ74" s="1077"/>
      <c r="AR74" s="1077"/>
      <c r="AS74" s="1077"/>
      <c r="AT74" s="1077"/>
      <c r="AU74" s="1077" t="s">
        <v>602</v>
      </c>
      <c r="AV74" s="1077"/>
      <c r="AW74" s="1077"/>
      <c r="AX74" s="1077"/>
      <c r="AY74" s="1077"/>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610</v>
      </c>
      <c r="C75" s="1070"/>
      <c r="D75" s="1070"/>
      <c r="E75" s="1070"/>
      <c r="F75" s="1070"/>
      <c r="G75" s="1070"/>
      <c r="H75" s="1070"/>
      <c r="I75" s="1070"/>
      <c r="J75" s="1070"/>
      <c r="K75" s="1070"/>
      <c r="L75" s="1070"/>
      <c r="M75" s="1070"/>
      <c r="N75" s="1070"/>
      <c r="O75" s="1070"/>
      <c r="P75" s="1071"/>
      <c r="Q75" s="1073">
        <v>80</v>
      </c>
      <c r="R75" s="1074"/>
      <c r="S75" s="1074"/>
      <c r="T75" s="1074"/>
      <c r="U75" s="1075"/>
      <c r="V75" s="1076">
        <v>70</v>
      </c>
      <c r="W75" s="1074"/>
      <c r="X75" s="1074"/>
      <c r="Y75" s="1074"/>
      <c r="Z75" s="1075"/>
      <c r="AA75" s="1076">
        <v>10</v>
      </c>
      <c r="AB75" s="1074"/>
      <c r="AC75" s="1074"/>
      <c r="AD75" s="1074"/>
      <c r="AE75" s="1075"/>
      <c r="AF75" s="1076">
        <v>10</v>
      </c>
      <c r="AG75" s="1074"/>
      <c r="AH75" s="1074"/>
      <c r="AI75" s="1074"/>
      <c r="AJ75" s="1075"/>
      <c r="AK75" s="1077" t="s">
        <v>602</v>
      </c>
      <c r="AL75" s="1077"/>
      <c r="AM75" s="1077"/>
      <c r="AN75" s="1077"/>
      <c r="AO75" s="1077"/>
      <c r="AP75" s="1077" t="s">
        <v>602</v>
      </c>
      <c r="AQ75" s="1077"/>
      <c r="AR75" s="1077"/>
      <c r="AS75" s="1077"/>
      <c r="AT75" s="1077"/>
      <c r="AU75" s="1077" t="s">
        <v>602</v>
      </c>
      <c r="AV75" s="1077"/>
      <c r="AW75" s="1077"/>
      <c r="AX75" s="1077"/>
      <c r="AY75" s="1077"/>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611</v>
      </c>
      <c r="C76" s="1070"/>
      <c r="D76" s="1070"/>
      <c r="E76" s="1070"/>
      <c r="F76" s="1070"/>
      <c r="G76" s="1070"/>
      <c r="H76" s="1070"/>
      <c r="I76" s="1070"/>
      <c r="J76" s="1070"/>
      <c r="K76" s="1070"/>
      <c r="L76" s="1070"/>
      <c r="M76" s="1070"/>
      <c r="N76" s="1070"/>
      <c r="O76" s="1070"/>
      <c r="P76" s="1071"/>
      <c r="Q76" s="1073">
        <v>221014</v>
      </c>
      <c r="R76" s="1074"/>
      <c r="S76" s="1074"/>
      <c r="T76" s="1074"/>
      <c r="U76" s="1075"/>
      <c r="V76" s="1076">
        <v>207450</v>
      </c>
      <c r="W76" s="1074"/>
      <c r="X76" s="1074"/>
      <c r="Y76" s="1074"/>
      <c r="Z76" s="1075"/>
      <c r="AA76" s="1076">
        <v>13564</v>
      </c>
      <c r="AB76" s="1074"/>
      <c r="AC76" s="1074"/>
      <c r="AD76" s="1074"/>
      <c r="AE76" s="1075"/>
      <c r="AF76" s="1076">
        <v>13564</v>
      </c>
      <c r="AG76" s="1074"/>
      <c r="AH76" s="1074"/>
      <c r="AI76" s="1074"/>
      <c r="AJ76" s="1075"/>
      <c r="AK76" s="1077" t="s">
        <v>602</v>
      </c>
      <c r="AL76" s="1077"/>
      <c r="AM76" s="1077"/>
      <c r="AN76" s="1077"/>
      <c r="AO76" s="1077"/>
      <c r="AP76" s="1077" t="s">
        <v>602</v>
      </c>
      <c r="AQ76" s="1077"/>
      <c r="AR76" s="1077"/>
      <c r="AS76" s="1077"/>
      <c r="AT76" s="1077"/>
      <c r="AU76" s="1077" t="s">
        <v>602</v>
      </c>
      <c r="AV76" s="1077"/>
      <c r="AW76" s="1077"/>
      <c r="AX76" s="1077"/>
      <c r="AY76" s="1077"/>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397</v>
      </c>
      <c r="B88" s="1039" t="s">
        <v>439</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14181</v>
      </c>
      <c r="AG88" s="1054"/>
      <c r="AH88" s="1054"/>
      <c r="AI88" s="1054"/>
      <c r="AJ88" s="1054"/>
      <c r="AK88" s="1058"/>
      <c r="AL88" s="1058"/>
      <c r="AM88" s="1058"/>
      <c r="AN88" s="1058"/>
      <c r="AO88" s="1058"/>
      <c r="AP88" s="1054" t="s">
        <v>602</v>
      </c>
      <c r="AQ88" s="1054"/>
      <c r="AR88" s="1054"/>
      <c r="AS88" s="1054"/>
      <c r="AT88" s="1054"/>
      <c r="AU88" s="1054" t="s">
        <v>602</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397</v>
      </c>
      <c r="BR102" s="1039" t="s">
        <v>440</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236</v>
      </c>
      <c r="CS102" s="1046"/>
      <c r="CT102" s="1046"/>
      <c r="CU102" s="1046"/>
      <c r="CV102" s="1047"/>
      <c r="CW102" s="1045">
        <v>29</v>
      </c>
      <c r="CX102" s="1046"/>
      <c r="CY102" s="1046"/>
      <c r="CZ102" s="1046"/>
      <c r="DA102" s="1047"/>
      <c r="DB102" s="1045" t="s">
        <v>602</v>
      </c>
      <c r="DC102" s="1046"/>
      <c r="DD102" s="1046"/>
      <c r="DE102" s="1046"/>
      <c r="DF102" s="1047"/>
      <c r="DG102" s="1045" t="s">
        <v>602</v>
      </c>
      <c r="DH102" s="1046"/>
      <c r="DI102" s="1046"/>
      <c r="DJ102" s="1046"/>
      <c r="DK102" s="1047"/>
      <c r="DL102" s="1045" t="s">
        <v>602</v>
      </c>
      <c r="DM102" s="1046"/>
      <c r="DN102" s="1046"/>
      <c r="DO102" s="1046"/>
      <c r="DP102" s="1047"/>
      <c r="DQ102" s="1045" t="s">
        <v>602</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441</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442</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443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444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445</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446</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447</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448</v>
      </c>
      <c r="AB109" s="989"/>
      <c r="AC109" s="989"/>
      <c r="AD109" s="989"/>
      <c r="AE109" s="990"/>
      <c r="AF109" s="991" t="s">
        <v>449</v>
      </c>
      <c r="AG109" s="989"/>
      <c r="AH109" s="989"/>
      <c r="AI109" s="989"/>
      <c r="AJ109" s="990"/>
      <c r="AK109" s="991" t="s">
        <v>311</v>
      </c>
      <c r="AL109" s="989"/>
      <c r="AM109" s="989"/>
      <c r="AN109" s="989"/>
      <c r="AO109" s="990"/>
      <c r="AP109" s="991" t="s">
        <v>450</v>
      </c>
      <c r="AQ109" s="989"/>
      <c r="AR109" s="989"/>
      <c r="AS109" s="989"/>
      <c r="AT109" s="1020"/>
      <c r="AU109" s="988" t="s">
        <v>447</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448</v>
      </c>
      <c r="BR109" s="989"/>
      <c r="BS109" s="989"/>
      <c r="BT109" s="989"/>
      <c r="BU109" s="990"/>
      <c r="BV109" s="991" t="s">
        <v>449</v>
      </c>
      <c r="BW109" s="989"/>
      <c r="BX109" s="989"/>
      <c r="BY109" s="989"/>
      <c r="BZ109" s="990"/>
      <c r="CA109" s="991" t="s">
        <v>311</v>
      </c>
      <c r="CB109" s="989"/>
      <c r="CC109" s="989"/>
      <c r="CD109" s="989"/>
      <c r="CE109" s="990"/>
      <c r="CF109" s="1027" t="s">
        <v>450</v>
      </c>
      <c r="CG109" s="1027"/>
      <c r="CH109" s="1027"/>
      <c r="CI109" s="1027"/>
      <c r="CJ109" s="1027"/>
      <c r="CK109" s="991" t="s">
        <v>451</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448</v>
      </c>
      <c r="DH109" s="989"/>
      <c r="DI109" s="989"/>
      <c r="DJ109" s="989"/>
      <c r="DK109" s="990"/>
      <c r="DL109" s="991" t="s">
        <v>449</v>
      </c>
      <c r="DM109" s="989"/>
      <c r="DN109" s="989"/>
      <c r="DO109" s="989"/>
      <c r="DP109" s="990"/>
      <c r="DQ109" s="991" t="s">
        <v>311</v>
      </c>
      <c r="DR109" s="989"/>
      <c r="DS109" s="989"/>
      <c r="DT109" s="989"/>
      <c r="DU109" s="990"/>
      <c r="DV109" s="991" t="s">
        <v>450</v>
      </c>
      <c r="DW109" s="989"/>
      <c r="DX109" s="989"/>
      <c r="DY109" s="989"/>
      <c r="DZ109" s="1020"/>
    </row>
    <row r="110" spans="1:131" s="248" customFormat="1" ht="26.25" customHeight="1" x14ac:dyDescent="0.15">
      <c r="A110" s="891" t="s">
        <v>452</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4844106</v>
      </c>
      <c r="AB110" s="982"/>
      <c r="AC110" s="982"/>
      <c r="AD110" s="982"/>
      <c r="AE110" s="983"/>
      <c r="AF110" s="984">
        <v>4844058</v>
      </c>
      <c r="AG110" s="982"/>
      <c r="AH110" s="982"/>
      <c r="AI110" s="982"/>
      <c r="AJ110" s="983"/>
      <c r="AK110" s="984">
        <v>5076429</v>
      </c>
      <c r="AL110" s="982"/>
      <c r="AM110" s="982"/>
      <c r="AN110" s="982"/>
      <c r="AO110" s="983"/>
      <c r="AP110" s="985">
        <v>25</v>
      </c>
      <c r="AQ110" s="986"/>
      <c r="AR110" s="986"/>
      <c r="AS110" s="986"/>
      <c r="AT110" s="987"/>
      <c r="AU110" s="1021" t="s">
        <v>73</v>
      </c>
      <c r="AV110" s="1022"/>
      <c r="AW110" s="1022"/>
      <c r="AX110" s="1022"/>
      <c r="AY110" s="1022"/>
      <c r="AZ110" s="947" t="s">
        <v>453</v>
      </c>
      <c r="BA110" s="892"/>
      <c r="BB110" s="892"/>
      <c r="BC110" s="892"/>
      <c r="BD110" s="892"/>
      <c r="BE110" s="892"/>
      <c r="BF110" s="892"/>
      <c r="BG110" s="892"/>
      <c r="BH110" s="892"/>
      <c r="BI110" s="892"/>
      <c r="BJ110" s="892"/>
      <c r="BK110" s="892"/>
      <c r="BL110" s="892"/>
      <c r="BM110" s="892"/>
      <c r="BN110" s="892"/>
      <c r="BO110" s="892"/>
      <c r="BP110" s="893"/>
      <c r="BQ110" s="948">
        <v>59728949</v>
      </c>
      <c r="BR110" s="929"/>
      <c r="BS110" s="929"/>
      <c r="BT110" s="929"/>
      <c r="BU110" s="929"/>
      <c r="BV110" s="929">
        <v>63112851</v>
      </c>
      <c r="BW110" s="929"/>
      <c r="BX110" s="929"/>
      <c r="BY110" s="929"/>
      <c r="BZ110" s="929"/>
      <c r="CA110" s="929">
        <v>60797086</v>
      </c>
      <c r="CB110" s="929"/>
      <c r="CC110" s="929"/>
      <c r="CD110" s="929"/>
      <c r="CE110" s="929"/>
      <c r="CF110" s="953">
        <v>299.5</v>
      </c>
      <c r="CG110" s="954"/>
      <c r="CH110" s="954"/>
      <c r="CI110" s="954"/>
      <c r="CJ110" s="954"/>
      <c r="CK110" s="1017" t="s">
        <v>454</v>
      </c>
      <c r="CL110" s="903"/>
      <c r="CM110" s="978" t="s">
        <v>455</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456</v>
      </c>
      <c r="DH110" s="929"/>
      <c r="DI110" s="929"/>
      <c r="DJ110" s="929"/>
      <c r="DK110" s="929"/>
      <c r="DL110" s="929" t="s">
        <v>179</v>
      </c>
      <c r="DM110" s="929"/>
      <c r="DN110" s="929"/>
      <c r="DO110" s="929"/>
      <c r="DP110" s="929"/>
      <c r="DQ110" s="929" t="s">
        <v>456</v>
      </c>
      <c r="DR110" s="929"/>
      <c r="DS110" s="929"/>
      <c r="DT110" s="929"/>
      <c r="DU110" s="929"/>
      <c r="DV110" s="930" t="s">
        <v>179</v>
      </c>
      <c r="DW110" s="930"/>
      <c r="DX110" s="930"/>
      <c r="DY110" s="930"/>
      <c r="DZ110" s="931"/>
    </row>
    <row r="111" spans="1:131" s="248" customFormat="1" ht="26.25" customHeight="1" x14ac:dyDescent="0.15">
      <c r="A111" s="858" t="s">
        <v>457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426</v>
      </c>
      <c r="AB111" s="1010"/>
      <c r="AC111" s="1010"/>
      <c r="AD111" s="1010"/>
      <c r="AE111" s="1011"/>
      <c r="AF111" s="1012" t="s">
        <v>458</v>
      </c>
      <c r="AG111" s="1010"/>
      <c r="AH111" s="1010"/>
      <c r="AI111" s="1010"/>
      <c r="AJ111" s="1011"/>
      <c r="AK111" s="1012" t="s">
        <v>456</v>
      </c>
      <c r="AL111" s="1010"/>
      <c r="AM111" s="1010"/>
      <c r="AN111" s="1010"/>
      <c r="AO111" s="1011"/>
      <c r="AP111" s="1013" t="s">
        <v>179</v>
      </c>
      <c r="AQ111" s="1014"/>
      <c r="AR111" s="1014"/>
      <c r="AS111" s="1014"/>
      <c r="AT111" s="1015"/>
      <c r="AU111" s="1023"/>
      <c r="AV111" s="1024"/>
      <c r="AW111" s="1024"/>
      <c r="AX111" s="1024"/>
      <c r="AY111" s="1024"/>
      <c r="AZ111" s="899" t="s">
        <v>459</v>
      </c>
      <c r="BA111" s="834"/>
      <c r="BB111" s="834"/>
      <c r="BC111" s="834"/>
      <c r="BD111" s="834"/>
      <c r="BE111" s="834"/>
      <c r="BF111" s="834"/>
      <c r="BG111" s="834"/>
      <c r="BH111" s="834"/>
      <c r="BI111" s="834"/>
      <c r="BJ111" s="834"/>
      <c r="BK111" s="834"/>
      <c r="BL111" s="834"/>
      <c r="BM111" s="834"/>
      <c r="BN111" s="834"/>
      <c r="BO111" s="834"/>
      <c r="BP111" s="835"/>
      <c r="BQ111" s="900">
        <v>202963</v>
      </c>
      <c r="BR111" s="901"/>
      <c r="BS111" s="901"/>
      <c r="BT111" s="901"/>
      <c r="BU111" s="901"/>
      <c r="BV111" s="901">
        <v>138682</v>
      </c>
      <c r="BW111" s="901"/>
      <c r="BX111" s="901"/>
      <c r="BY111" s="901"/>
      <c r="BZ111" s="901"/>
      <c r="CA111" s="901">
        <v>76000</v>
      </c>
      <c r="CB111" s="901"/>
      <c r="CC111" s="901"/>
      <c r="CD111" s="901"/>
      <c r="CE111" s="901"/>
      <c r="CF111" s="962">
        <v>0.4</v>
      </c>
      <c r="CG111" s="963"/>
      <c r="CH111" s="963"/>
      <c r="CI111" s="963"/>
      <c r="CJ111" s="963"/>
      <c r="CK111" s="1018"/>
      <c r="CL111" s="905"/>
      <c r="CM111" s="908" t="s">
        <v>460</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431</v>
      </c>
      <c r="DH111" s="901"/>
      <c r="DI111" s="901"/>
      <c r="DJ111" s="901"/>
      <c r="DK111" s="901"/>
      <c r="DL111" s="901" t="s">
        <v>431</v>
      </c>
      <c r="DM111" s="901"/>
      <c r="DN111" s="901"/>
      <c r="DO111" s="901"/>
      <c r="DP111" s="901"/>
      <c r="DQ111" s="901" t="s">
        <v>456</v>
      </c>
      <c r="DR111" s="901"/>
      <c r="DS111" s="901"/>
      <c r="DT111" s="901"/>
      <c r="DU111" s="901"/>
      <c r="DV111" s="878" t="s">
        <v>456</v>
      </c>
      <c r="DW111" s="878"/>
      <c r="DX111" s="878"/>
      <c r="DY111" s="878"/>
      <c r="DZ111" s="879"/>
    </row>
    <row r="112" spans="1:131" s="248" customFormat="1" ht="26.25" customHeight="1" x14ac:dyDescent="0.15">
      <c r="A112" s="1003" t="s">
        <v>461</v>
      </c>
      <c r="B112" s="1004"/>
      <c r="C112" s="834" t="s">
        <v>462</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431</v>
      </c>
      <c r="AB112" s="864"/>
      <c r="AC112" s="864"/>
      <c r="AD112" s="864"/>
      <c r="AE112" s="865"/>
      <c r="AF112" s="866" t="s">
        <v>431</v>
      </c>
      <c r="AG112" s="864"/>
      <c r="AH112" s="864"/>
      <c r="AI112" s="864"/>
      <c r="AJ112" s="865"/>
      <c r="AK112" s="866" t="s">
        <v>179</v>
      </c>
      <c r="AL112" s="864"/>
      <c r="AM112" s="864"/>
      <c r="AN112" s="864"/>
      <c r="AO112" s="865"/>
      <c r="AP112" s="911" t="s">
        <v>179</v>
      </c>
      <c r="AQ112" s="912"/>
      <c r="AR112" s="912"/>
      <c r="AS112" s="912"/>
      <c r="AT112" s="913"/>
      <c r="AU112" s="1023"/>
      <c r="AV112" s="1024"/>
      <c r="AW112" s="1024"/>
      <c r="AX112" s="1024"/>
      <c r="AY112" s="1024"/>
      <c r="AZ112" s="899" t="s">
        <v>463</v>
      </c>
      <c r="BA112" s="834"/>
      <c r="BB112" s="834"/>
      <c r="BC112" s="834"/>
      <c r="BD112" s="834"/>
      <c r="BE112" s="834"/>
      <c r="BF112" s="834"/>
      <c r="BG112" s="834"/>
      <c r="BH112" s="834"/>
      <c r="BI112" s="834"/>
      <c r="BJ112" s="834"/>
      <c r="BK112" s="834"/>
      <c r="BL112" s="834"/>
      <c r="BM112" s="834"/>
      <c r="BN112" s="834"/>
      <c r="BO112" s="834"/>
      <c r="BP112" s="835"/>
      <c r="BQ112" s="900">
        <v>13573480</v>
      </c>
      <c r="BR112" s="901"/>
      <c r="BS112" s="901"/>
      <c r="BT112" s="901"/>
      <c r="BU112" s="901"/>
      <c r="BV112" s="901">
        <v>13042678</v>
      </c>
      <c r="BW112" s="901"/>
      <c r="BX112" s="901"/>
      <c r="BY112" s="901"/>
      <c r="BZ112" s="901"/>
      <c r="CA112" s="901">
        <v>11983473</v>
      </c>
      <c r="CB112" s="901"/>
      <c r="CC112" s="901"/>
      <c r="CD112" s="901"/>
      <c r="CE112" s="901"/>
      <c r="CF112" s="962">
        <v>59</v>
      </c>
      <c r="CG112" s="963"/>
      <c r="CH112" s="963"/>
      <c r="CI112" s="963"/>
      <c r="CJ112" s="963"/>
      <c r="CK112" s="1018"/>
      <c r="CL112" s="905"/>
      <c r="CM112" s="908" t="s">
        <v>464</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456</v>
      </c>
      <c r="DH112" s="901"/>
      <c r="DI112" s="901"/>
      <c r="DJ112" s="901"/>
      <c r="DK112" s="901"/>
      <c r="DL112" s="901" t="s">
        <v>456</v>
      </c>
      <c r="DM112" s="901"/>
      <c r="DN112" s="901"/>
      <c r="DO112" s="901"/>
      <c r="DP112" s="901"/>
      <c r="DQ112" s="901" t="s">
        <v>426</v>
      </c>
      <c r="DR112" s="901"/>
      <c r="DS112" s="901"/>
      <c r="DT112" s="901"/>
      <c r="DU112" s="901"/>
      <c r="DV112" s="878" t="s">
        <v>431</v>
      </c>
      <c r="DW112" s="878"/>
      <c r="DX112" s="878"/>
      <c r="DY112" s="878"/>
      <c r="DZ112" s="879"/>
    </row>
    <row r="113" spans="1:130" s="248" customFormat="1" ht="26.25" customHeight="1" x14ac:dyDescent="0.15">
      <c r="A113" s="1005"/>
      <c r="B113" s="1006"/>
      <c r="C113" s="834" t="s">
        <v>465</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994913</v>
      </c>
      <c r="AB113" s="1010"/>
      <c r="AC113" s="1010"/>
      <c r="AD113" s="1010"/>
      <c r="AE113" s="1011"/>
      <c r="AF113" s="1012">
        <v>1001021</v>
      </c>
      <c r="AG113" s="1010"/>
      <c r="AH113" s="1010"/>
      <c r="AI113" s="1010"/>
      <c r="AJ113" s="1011"/>
      <c r="AK113" s="1012">
        <v>895806</v>
      </c>
      <c r="AL113" s="1010"/>
      <c r="AM113" s="1010"/>
      <c r="AN113" s="1010"/>
      <c r="AO113" s="1011"/>
      <c r="AP113" s="1013">
        <v>4.4000000000000004</v>
      </c>
      <c r="AQ113" s="1014"/>
      <c r="AR113" s="1014"/>
      <c r="AS113" s="1014"/>
      <c r="AT113" s="1015"/>
      <c r="AU113" s="1023"/>
      <c r="AV113" s="1024"/>
      <c r="AW113" s="1024"/>
      <c r="AX113" s="1024"/>
      <c r="AY113" s="1024"/>
      <c r="AZ113" s="899" t="s">
        <v>466</v>
      </c>
      <c r="BA113" s="834"/>
      <c r="BB113" s="834"/>
      <c r="BC113" s="834"/>
      <c r="BD113" s="834"/>
      <c r="BE113" s="834"/>
      <c r="BF113" s="834"/>
      <c r="BG113" s="834"/>
      <c r="BH113" s="834"/>
      <c r="BI113" s="834"/>
      <c r="BJ113" s="834"/>
      <c r="BK113" s="834"/>
      <c r="BL113" s="834"/>
      <c r="BM113" s="834"/>
      <c r="BN113" s="834"/>
      <c r="BO113" s="834"/>
      <c r="BP113" s="835"/>
      <c r="BQ113" s="900" t="s">
        <v>179</v>
      </c>
      <c r="BR113" s="901"/>
      <c r="BS113" s="901"/>
      <c r="BT113" s="901"/>
      <c r="BU113" s="901"/>
      <c r="BV113" s="901" t="s">
        <v>431</v>
      </c>
      <c r="BW113" s="901"/>
      <c r="BX113" s="901"/>
      <c r="BY113" s="901"/>
      <c r="BZ113" s="901"/>
      <c r="CA113" s="901" t="s">
        <v>431</v>
      </c>
      <c r="CB113" s="901"/>
      <c r="CC113" s="901"/>
      <c r="CD113" s="901"/>
      <c r="CE113" s="901"/>
      <c r="CF113" s="962" t="s">
        <v>431</v>
      </c>
      <c r="CG113" s="963"/>
      <c r="CH113" s="963"/>
      <c r="CI113" s="963"/>
      <c r="CJ113" s="963"/>
      <c r="CK113" s="1018"/>
      <c r="CL113" s="905"/>
      <c r="CM113" s="908" t="s">
        <v>467</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431</v>
      </c>
      <c r="DH113" s="864"/>
      <c r="DI113" s="864"/>
      <c r="DJ113" s="864"/>
      <c r="DK113" s="865"/>
      <c r="DL113" s="866" t="s">
        <v>431</v>
      </c>
      <c r="DM113" s="864"/>
      <c r="DN113" s="864"/>
      <c r="DO113" s="864"/>
      <c r="DP113" s="865"/>
      <c r="DQ113" s="866" t="s">
        <v>179</v>
      </c>
      <c r="DR113" s="864"/>
      <c r="DS113" s="864"/>
      <c r="DT113" s="864"/>
      <c r="DU113" s="865"/>
      <c r="DV113" s="911" t="s">
        <v>237</v>
      </c>
      <c r="DW113" s="912"/>
      <c r="DX113" s="912"/>
      <c r="DY113" s="912"/>
      <c r="DZ113" s="913"/>
    </row>
    <row r="114" spans="1:130" s="248" customFormat="1" ht="26.25" customHeight="1" x14ac:dyDescent="0.15">
      <c r="A114" s="1005"/>
      <c r="B114" s="1006"/>
      <c r="C114" s="834" t="s">
        <v>468</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431</v>
      </c>
      <c r="AB114" s="864"/>
      <c r="AC114" s="864"/>
      <c r="AD114" s="864"/>
      <c r="AE114" s="865"/>
      <c r="AF114" s="866" t="s">
        <v>456</v>
      </c>
      <c r="AG114" s="864"/>
      <c r="AH114" s="864"/>
      <c r="AI114" s="864"/>
      <c r="AJ114" s="865"/>
      <c r="AK114" s="866" t="s">
        <v>179</v>
      </c>
      <c r="AL114" s="864"/>
      <c r="AM114" s="864"/>
      <c r="AN114" s="864"/>
      <c r="AO114" s="865"/>
      <c r="AP114" s="911" t="s">
        <v>456</v>
      </c>
      <c r="AQ114" s="912"/>
      <c r="AR114" s="912"/>
      <c r="AS114" s="912"/>
      <c r="AT114" s="913"/>
      <c r="AU114" s="1023"/>
      <c r="AV114" s="1024"/>
      <c r="AW114" s="1024"/>
      <c r="AX114" s="1024"/>
      <c r="AY114" s="1024"/>
      <c r="AZ114" s="899" t="s">
        <v>469</v>
      </c>
      <c r="BA114" s="834"/>
      <c r="BB114" s="834"/>
      <c r="BC114" s="834"/>
      <c r="BD114" s="834"/>
      <c r="BE114" s="834"/>
      <c r="BF114" s="834"/>
      <c r="BG114" s="834"/>
      <c r="BH114" s="834"/>
      <c r="BI114" s="834"/>
      <c r="BJ114" s="834"/>
      <c r="BK114" s="834"/>
      <c r="BL114" s="834"/>
      <c r="BM114" s="834"/>
      <c r="BN114" s="834"/>
      <c r="BO114" s="834"/>
      <c r="BP114" s="835"/>
      <c r="BQ114" s="900">
        <v>5511812</v>
      </c>
      <c r="BR114" s="901"/>
      <c r="BS114" s="901"/>
      <c r="BT114" s="901"/>
      <c r="BU114" s="901"/>
      <c r="BV114" s="901">
        <v>5342493</v>
      </c>
      <c r="BW114" s="901"/>
      <c r="BX114" s="901"/>
      <c r="BY114" s="901"/>
      <c r="BZ114" s="901"/>
      <c r="CA114" s="901">
        <v>5745589</v>
      </c>
      <c r="CB114" s="901"/>
      <c r="CC114" s="901"/>
      <c r="CD114" s="901"/>
      <c r="CE114" s="901"/>
      <c r="CF114" s="962">
        <v>28.3</v>
      </c>
      <c r="CG114" s="963"/>
      <c r="CH114" s="963"/>
      <c r="CI114" s="963"/>
      <c r="CJ114" s="963"/>
      <c r="CK114" s="1018"/>
      <c r="CL114" s="905"/>
      <c r="CM114" s="908" t="s">
        <v>470</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426</v>
      </c>
      <c r="DH114" s="864"/>
      <c r="DI114" s="864"/>
      <c r="DJ114" s="864"/>
      <c r="DK114" s="865"/>
      <c r="DL114" s="866" t="s">
        <v>426</v>
      </c>
      <c r="DM114" s="864"/>
      <c r="DN114" s="864"/>
      <c r="DO114" s="864"/>
      <c r="DP114" s="865"/>
      <c r="DQ114" s="866" t="s">
        <v>426</v>
      </c>
      <c r="DR114" s="864"/>
      <c r="DS114" s="864"/>
      <c r="DT114" s="864"/>
      <c r="DU114" s="865"/>
      <c r="DV114" s="911" t="s">
        <v>179</v>
      </c>
      <c r="DW114" s="912"/>
      <c r="DX114" s="912"/>
      <c r="DY114" s="912"/>
      <c r="DZ114" s="913"/>
    </row>
    <row r="115" spans="1:130" s="248" customFormat="1" ht="26.25" customHeight="1" x14ac:dyDescent="0.15">
      <c r="A115" s="1005"/>
      <c r="B115" s="1006"/>
      <c r="C115" s="834" t="s">
        <v>471</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66460</v>
      </c>
      <c r="AB115" s="1010"/>
      <c r="AC115" s="1010"/>
      <c r="AD115" s="1010"/>
      <c r="AE115" s="1011"/>
      <c r="AF115" s="1012">
        <v>65910</v>
      </c>
      <c r="AG115" s="1010"/>
      <c r="AH115" s="1010"/>
      <c r="AI115" s="1010"/>
      <c r="AJ115" s="1011"/>
      <c r="AK115" s="1012">
        <v>63753</v>
      </c>
      <c r="AL115" s="1010"/>
      <c r="AM115" s="1010"/>
      <c r="AN115" s="1010"/>
      <c r="AO115" s="1011"/>
      <c r="AP115" s="1013">
        <v>0.3</v>
      </c>
      <c r="AQ115" s="1014"/>
      <c r="AR115" s="1014"/>
      <c r="AS115" s="1014"/>
      <c r="AT115" s="1015"/>
      <c r="AU115" s="1023"/>
      <c r="AV115" s="1024"/>
      <c r="AW115" s="1024"/>
      <c r="AX115" s="1024"/>
      <c r="AY115" s="1024"/>
      <c r="AZ115" s="899" t="s">
        <v>472</v>
      </c>
      <c r="BA115" s="834"/>
      <c r="BB115" s="834"/>
      <c r="BC115" s="834"/>
      <c r="BD115" s="834"/>
      <c r="BE115" s="834"/>
      <c r="BF115" s="834"/>
      <c r="BG115" s="834"/>
      <c r="BH115" s="834"/>
      <c r="BI115" s="834"/>
      <c r="BJ115" s="834"/>
      <c r="BK115" s="834"/>
      <c r="BL115" s="834"/>
      <c r="BM115" s="834"/>
      <c r="BN115" s="834"/>
      <c r="BO115" s="834"/>
      <c r="BP115" s="835"/>
      <c r="BQ115" s="900" t="s">
        <v>431</v>
      </c>
      <c r="BR115" s="901"/>
      <c r="BS115" s="901"/>
      <c r="BT115" s="901"/>
      <c r="BU115" s="901"/>
      <c r="BV115" s="901" t="s">
        <v>179</v>
      </c>
      <c r="BW115" s="901"/>
      <c r="BX115" s="901"/>
      <c r="BY115" s="901"/>
      <c r="BZ115" s="901"/>
      <c r="CA115" s="901" t="s">
        <v>431</v>
      </c>
      <c r="CB115" s="901"/>
      <c r="CC115" s="901"/>
      <c r="CD115" s="901"/>
      <c r="CE115" s="901"/>
      <c r="CF115" s="962" t="s">
        <v>456</v>
      </c>
      <c r="CG115" s="963"/>
      <c r="CH115" s="963"/>
      <c r="CI115" s="963"/>
      <c r="CJ115" s="963"/>
      <c r="CK115" s="1018"/>
      <c r="CL115" s="905"/>
      <c r="CM115" s="899" t="s">
        <v>473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456</v>
      </c>
      <c r="DH115" s="864"/>
      <c r="DI115" s="864"/>
      <c r="DJ115" s="864"/>
      <c r="DK115" s="865"/>
      <c r="DL115" s="866" t="s">
        <v>431</v>
      </c>
      <c r="DM115" s="864"/>
      <c r="DN115" s="864"/>
      <c r="DO115" s="864"/>
      <c r="DP115" s="865"/>
      <c r="DQ115" s="866" t="s">
        <v>179</v>
      </c>
      <c r="DR115" s="864"/>
      <c r="DS115" s="864"/>
      <c r="DT115" s="864"/>
      <c r="DU115" s="865"/>
      <c r="DV115" s="911" t="s">
        <v>456</v>
      </c>
      <c r="DW115" s="912"/>
      <c r="DX115" s="912"/>
      <c r="DY115" s="912"/>
      <c r="DZ115" s="913"/>
    </row>
    <row r="116" spans="1:130" s="248" customFormat="1" ht="26.25" customHeight="1" x14ac:dyDescent="0.15">
      <c r="A116" s="1007"/>
      <c r="B116" s="1008"/>
      <c r="C116" s="967" t="s">
        <v>474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881</v>
      </c>
      <c r="AB116" s="864"/>
      <c r="AC116" s="864"/>
      <c r="AD116" s="864"/>
      <c r="AE116" s="865"/>
      <c r="AF116" s="866">
        <v>146</v>
      </c>
      <c r="AG116" s="864"/>
      <c r="AH116" s="864"/>
      <c r="AI116" s="864"/>
      <c r="AJ116" s="865"/>
      <c r="AK116" s="866" t="s">
        <v>426</v>
      </c>
      <c r="AL116" s="864"/>
      <c r="AM116" s="864"/>
      <c r="AN116" s="864"/>
      <c r="AO116" s="865"/>
      <c r="AP116" s="911" t="s">
        <v>179</v>
      </c>
      <c r="AQ116" s="912"/>
      <c r="AR116" s="912"/>
      <c r="AS116" s="912"/>
      <c r="AT116" s="913"/>
      <c r="AU116" s="1023"/>
      <c r="AV116" s="1024"/>
      <c r="AW116" s="1024"/>
      <c r="AX116" s="1024"/>
      <c r="AY116" s="1024"/>
      <c r="AZ116" s="950" t="s">
        <v>475</v>
      </c>
      <c r="BA116" s="951"/>
      <c r="BB116" s="951"/>
      <c r="BC116" s="951"/>
      <c r="BD116" s="951"/>
      <c r="BE116" s="951"/>
      <c r="BF116" s="951"/>
      <c r="BG116" s="951"/>
      <c r="BH116" s="951"/>
      <c r="BI116" s="951"/>
      <c r="BJ116" s="951"/>
      <c r="BK116" s="951"/>
      <c r="BL116" s="951"/>
      <c r="BM116" s="951"/>
      <c r="BN116" s="951"/>
      <c r="BO116" s="951"/>
      <c r="BP116" s="952"/>
      <c r="BQ116" s="900" t="s">
        <v>431</v>
      </c>
      <c r="BR116" s="901"/>
      <c r="BS116" s="901"/>
      <c r="BT116" s="901"/>
      <c r="BU116" s="901"/>
      <c r="BV116" s="901" t="s">
        <v>426</v>
      </c>
      <c r="BW116" s="901"/>
      <c r="BX116" s="901"/>
      <c r="BY116" s="901"/>
      <c r="BZ116" s="901"/>
      <c r="CA116" s="901" t="s">
        <v>431</v>
      </c>
      <c r="CB116" s="901"/>
      <c r="CC116" s="901"/>
      <c r="CD116" s="901"/>
      <c r="CE116" s="901"/>
      <c r="CF116" s="962" t="s">
        <v>179</v>
      </c>
      <c r="CG116" s="963"/>
      <c r="CH116" s="963"/>
      <c r="CI116" s="963"/>
      <c r="CJ116" s="963"/>
      <c r="CK116" s="1018"/>
      <c r="CL116" s="905"/>
      <c r="CM116" s="908" t="s">
        <v>476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116880</v>
      </c>
      <c r="DH116" s="864"/>
      <c r="DI116" s="864"/>
      <c r="DJ116" s="864"/>
      <c r="DK116" s="865"/>
      <c r="DL116" s="866">
        <v>82380</v>
      </c>
      <c r="DM116" s="864"/>
      <c r="DN116" s="864"/>
      <c r="DO116" s="864"/>
      <c r="DP116" s="865"/>
      <c r="DQ116" s="866">
        <v>47880</v>
      </c>
      <c r="DR116" s="864"/>
      <c r="DS116" s="864"/>
      <c r="DT116" s="864"/>
      <c r="DU116" s="865"/>
      <c r="DV116" s="911">
        <v>0.2</v>
      </c>
      <c r="DW116" s="912"/>
      <c r="DX116" s="912"/>
      <c r="DY116" s="912"/>
      <c r="DZ116" s="913"/>
    </row>
    <row r="117" spans="1:130" s="248" customFormat="1" ht="26.25" customHeight="1" x14ac:dyDescent="0.15">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477</v>
      </c>
      <c r="Z117" s="990"/>
      <c r="AA117" s="995">
        <v>5906360</v>
      </c>
      <c r="AB117" s="996"/>
      <c r="AC117" s="996"/>
      <c r="AD117" s="996"/>
      <c r="AE117" s="997"/>
      <c r="AF117" s="998">
        <v>5911135</v>
      </c>
      <c r="AG117" s="996"/>
      <c r="AH117" s="996"/>
      <c r="AI117" s="996"/>
      <c r="AJ117" s="997"/>
      <c r="AK117" s="998">
        <v>6035988</v>
      </c>
      <c r="AL117" s="996"/>
      <c r="AM117" s="996"/>
      <c r="AN117" s="996"/>
      <c r="AO117" s="997"/>
      <c r="AP117" s="999"/>
      <c r="AQ117" s="1000"/>
      <c r="AR117" s="1000"/>
      <c r="AS117" s="1000"/>
      <c r="AT117" s="1001"/>
      <c r="AU117" s="1023"/>
      <c r="AV117" s="1024"/>
      <c r="AW117" s="1024"/>
      <c r="AX117" s="1024"/>
      <c r="AY117" s="1024"/>
      <c r="AZ117" s="950" t="s">
        <v>478</v>
      </c>
      <c r="BA117" s="951"/>
      <c r="BB117" s="951"/>
      <c r="BC117" s="951"/>
      <c r="BD117" s="951"/>
      <c r="BE117" s="951"/>
      <c r="BF117" s="951"/>
      <c r="BG117" s="951"/>
      <c r="BH117" s="951"/>
      <c r="BI117" s="951"/>
      <c r="BJ117" s="951"/>
      <c r="BK117" s="951"/>
      <c r="BL117" s="951"/>
      <c r="BM117" s="951"/>
      <c r="BN117" s="951"/>
      <c r="BO117" s="951"/>
      <c r="BP117" s="952"/>
      <c r="BQ117" s="900" t="s">
        <v>179</v>
      </c>
      <c r="BR117" s="901"/>
      <c r="BS117" s="901"/>
      <c r="BT117" s="901"/>
      <c r="BU117" s="901"/>
      <c r="BV117" s="901" t="s">
        <v>179</v>
      </c>
      <c r="BW117" s="901"/>
      <c r="BX117" s="901"/>
      <c r="BY117" s="901"/>
      <c r="BZ117" s="901"/>
      <c r="CA117" s="901" t="s">
        <v>179</v>
      </c>
      <c r="CB117" s="901"/>
      <c r="CC117" s="901"/>
      <c r="CD117" s="901"/>
      <c r="CE117" s="901"/>
      <c r="CF117" s="962" t="s">
        <v>179</v>
      </c>
      <c r="CG117" s="963"/>
      <c r="CH117" s="963"/>
      <c r="CI117" s="963"/>
      <c r="CJ117" s="963"/>
      <c r="CK117" s="1018"/>
      <c r="CL117" s="905"/>
      <c r="CM117" s="908" t="s">
        <v>479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456</v>
      </c>
      <c r="DH117" s="864"/>
      <c r="DI117" s="864"/>
      <c r="DJ117" s="864"/>
      <c r="DK117" s="865"/>
      <c r="DL117" s="866" t="s">
        <v>426</v>
      </c>
      <c r="DM117" s="864"/>
      <c r="DN117" s="864"/>
      <c r="DO117" s="864"/>
      <c r="DP117" s="865"/>
      <c r="DQ117" s="866" t="s">
        <v>426</v>
      </c>
      <c r="DR117" s="864"/>
      <c r="DS117" s="864"/>
      <c r="DT117" s="864"/>
      <c r="DU117" s="865"/>
      <c r="DV117" s="911" t="s">
        <v>426</v>
      </c>
      <c r="DW117" s="912"/>
      <c r="DX117" s="912"/>
      <c r="DY117" s="912"/>
      <c r="DZ117" s="913"/>
    </row>
    <row r="118" spans="1:130" s="248" customFormat="1" ht="26.25" customHeight="1" x14ac:dyDescent="0.15">
      <c r="A118" s="988" t="s">
        <v>451</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448</v>
      </c>
      <c r="AB118" s="989"/>
      <c r="AC118" s="989"/>
      <c r="AD118" s="989"/>
      <c r="AE118" s="990"/>
      <c r="AF118" s="991" t="s">
        <v>449</v>
      </c>
      <c r="AG118" s="989"/>
      <c r="AH118" s="989"/>
      <c r="AI118" s="989"/>
      <c r="AJ118" s="990"/>
      <c r="AK118" s="991" t="s">
        <v>311</v>
      </c>
      <c r="AL118" s="989"/>
      <c r="AM118" s="989"/>
      <c r="AN118" s="989"/>
      <c r="AO118" s="990"/>
      <c r="AP118" s="992" t="s">
        <v>450</v>
      </c>
      <c r="AQ118" s="993"/>
      <c r="AR118" s="993"/>
      <c r="AS118" s="993"/>
      <c r="AT118" s="994"/>
      <c r="AU118" s="1023"/>
      <c r="AV118" s="1024"/>
      <c r="AW118" s="1024"/>
      <c r="AX118" s="1024"/>
      <c r="AY118" s="1024"/>
      <c r="AZ118" s="966" t="s">
        <v>480</v>
      </c>
      <c r="BA118" s="967"/>
      <c r="BB118" s="967"/>
      <c r="BC118" s="967"/>
      <c r="BD118" s="967"/>
      <c r="BE118" s="967"/>
      <c r="BF118" s="967"/>
      <c r="BG118" s="967"/>
      <c r="BH118" s="967"/>
      <c r="BI118" s="967"/>
      <c r="BJ118" s="967"/>
      <c r="BK118" s="967"/>
      <c r="BL118" s="967"/>
      <c r="BM118" s="967"/>
      <c r="BN118" s="967"/>
      <c r="BO118" s="967"/>
      <c r="BP118" s="968"/>
      <c r="BQ118" s="969" t="s">
        <v>426</v>
      </c>
      <c r="BR118" s="932"/>
      <c r="BS118" s="932"/>
      <c r="BT118" s="932"/>
      <c r="BU118" s="932"/>
      <c r="BV118" s="932" t="s">
        <v>426</v>
      </c>
      <c r="BW118" s="932"/>
      <c r="BX118" s="932"/>
      <c r="BY118" s="932"/>
      <c r="BZ118" s="932"/>
      <c r="CA118" s="932" t="s">
        <v>426</v>
      </c>
      <c r="CB118" s="932"/>
      <c r="CC118" s="932"/>
      <c r="CD118" s="932"/>
      <c r="CE118" s="932"/>
      <c r="CF118" s="962" t="s">
        <v>426</v>
      </c>
      <c r="CG118" s="963"/>
      <c r="CH118" s="963"/>
      <c r="CI118" s="963"/>
      <c r="CJ118" s="963"/>
      <c r="CK118" s="1018"/>
      <c r="CL118" s="905"/>
      <c r="CM118" s="908" t="s">
        <v>481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179</v>
      </c>
      <c r="DH118" s="864"/>
      <c r="DI118" s="864"/>
      <c r="DJ118" s="864"/>
      <c r="DK118" s="865"/>
      <c r="DL118" s="866" t="s">
        <v>456</v>
      </c>
      <c r="DM118" s="864"/>
      <c r="DN118" s="864"/>
      <c r="DO118" s="864"/>
      <c r="DP118" s="865"/>
      <c r="DQ118" s="866" t="s">
        <v>179</v>
      </c>
      <c r="DR118" s="864"/>
      <c r="DS118" s="864"/>
      <c r="DT118" s="864"/>
      <c r="DU118" s="865"/>
      <c r="DV118" s="911" t="s">
        <v>456</v>
      </c>
      <c r="DW118" s="912"/>
      <c r="DX118" s="912"/>
      <c r="DY118" s="912"/>
      <c r="DZ118" s="913"/>
    </row>
    <row r="119" spans="1:130" s="248" customFormat="1" ht="26.25" customHeight="1" x14ac:dyDescent="0.15">
      <c r="A119" s="902" t="s">
        <v>454</v>
      </c>
      <c r="B119" s="903"/>
      <c r="C119" s="978" t="s">
        <v>455</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179</v>
      </c>
      <c r="AB119" s="982"/>
      <c r="AC119" s="982"/>
      <c r="AD119" s="982"/>
      <c r="AE119" s="983"/>
      <c r="AF119" s="984" t="s">
        <v>456</v>
      </c>
      <c r="AG119" s="982"/>
      <c r="AH119" s="982"/>
      <c r="AI119" s="982"/>
      <c r="AJ119" s="983"/>
      <c r="AK119" s="984" t="s">
        <v>179</v>
      </c>
      <c r="AL119" s="982"/>
      <c r="AM119" s="982"/>
      <c r="AN119" s="982"/>
      <c r="AO119" s="983"/>
      <c r="AP119" s="985" t="s">
        <v>179</v>
      </c>
      <c r="AQ119" s="986"/>
      <c r="AR119" s="986"/>
      <c r="AS119" s="986"/>
      <c r="AT119" s="987"/>
      <c r="AU119" s="1025"/>
      <c r="AV119" s="1026"/>
      <c r="AW119" s="1026"/>
      <c r="AX119" s="1026"/>
      <c r="AY119" s="1026"/>
      <c r="AZ119" s="279" t="s">
        <v>189</v>
      </c>
      <c r="BA119" s="279"/>
      <c r="BB119" s="279"/>
      <c r="BC119" s="279"/>
      <c r="BD119" s="279"/>
      <c r="BE119" s="279"/>
      <c r="BF119" s="279"/>
      <c r="BG119" s="279"/>
      <c r="BH119" s="279"/>
      <c r="BI119" s="279"/>
      <c r="BJ119" s="279"/>
      <c r="BK119" s="279"/>
      <c r="BL119" s="279"/>
      <c r="BM119" s="279"/>
      <c r="BN119" s="279"/>
      <c r="BO119" s="964" t="s">
        <v>482</v>
      </c>
      <c r="BP119" s="965"/>
      <c r="BQ119" s="969">
        <v>79017204</v>
      </c>
      <c r="BR119" s="932"/>
      <c r="BS119" s="932"/>
      <c r="BT119" s="932"/>
      <c r="BU119" s="932"/>
      <c r="BV119" s="932">
        <v>81636704</v>
      </c>
      <c r="BW119" s="932"/>
      <c r="BX119" s="932"/>
      <c r="BY119" s="932"/>
      <c r="BZ119" s="932"/>
      <c r="CA119" s="932">
        <v>78602148</v>
      </c>
      <c r="CB119" s="932"/>
      <c r="CC119" s="932"/>
      <c r="CD119" s="932"/>
      <c r="CE119" s="932"/>
      <c r="CF119" s="830"/>
      <c r="CG119" s="831"/>
      <c r="CH119" s="831"/>
      <c r="CI119" s="831"/>
      <c r="CJ119" s="921"/>
      <c r="CK119" s="1019"/>
      <c r="CL119" s="907"/>
      <c r="CM119" s="925" t="s">
        <v>483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86083</v>
      </c>
      <c r="DH119" s="847"/>
      <c r="DI119" s="847"/>
      <c r="DJ119" s="847"/>
      <c r="DK119" s="848"/>
      <c r="DL119" s="849">
        <v>56302</v>
      </c>
      <c r="DM119" s="847"/>
      <c r="DN119" s="847"/>
      <c r="DO119" s="847"/>
      <c r="DP119" s="848"/>
      <c r="DQ119" s="849">
        <v>28120</v>
      </c>
      <c r="DR119" s="847"/>
      <c r="DS119" s="847"/>
      <c r="DT119" s="847"/>
      <c r="DU119" s="848"/>
      <c r="DV119" s="935">
        <v>0.1</v>
      </c>
      <c r="DW119" s="936"/>
      <c r="DX119" s="936"/>
      <c r="DY119" s="936"/>
      <c r="DZ119" s="937"/>
    </row>
    <row r="120" spans="1:130" s="248" customFormat="1" ht="26.25" customHeight="1" x14ac:dyDescent="0.15">
      <c r="A120" s="904"/>
      <c r="B120" s="905"/>
      <c r="C120" s="908" t="s">
        <v>460</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456</v>
      </c>
      <c r="AB120" s="864"/>
      <c r="AC120" s="864"/>
      <c r="AD120" s="864"/>
      <c r="AE120" s="865"/>
      <c r="AF120" s="866" t="s">
        <v>456</v>
      </c>
      <c r="AG120" s="864"/>
      <c r="AH120" s="864"/>
      <c r="AI120" s="864"/>
      <c r="AJ120" s="865"/>
      <c r="AK120" s="866" t="s">
        <v>426</v>
      </c>
      <c r="AL120" s="864"/>
      <c r="AM120" s="864"/>
      <c r="AN120" s="864"/>
      <c r="AO120" s="865"/>
      <c r="AP120" s="911" t="s">
        <v>456</v>
      </c>
      <c r="AQ120" s="912"/>
      <c r="AR120" s="912"/>
      <c r="AS120" s="912"/>
      <c r="AT120" s="913"/>
      <c r="AU120" s="970" t="s">
        <v>484</v>
      </c>
      <c r="AV120" s="971"/>
      <c r="AW120" s="971"/>
      <c r="AX120" s="971"/>
      <c r="AY120" s="972"/>
      <c r="AZ120" s="947" t="s">
        <v>485</v>
      </c>
      <c r="BA120" s="892"/>
      <c r="BB120" s="892"/>
      <c r="BC120" s="892"/>
      <c r="BD120" s="892"/>
      <c r="BE120" s="892"/>
      <c r="BF120" s="892"/>
      <c r="BG120" s="892"/>
      <c r="BH120" s="892"/>
      <c r="BI120" s="892"/>
      <c r="BJ120" s="892"/>
      <c r="BK120" s="892"/>
      <c r="BL120" s="892"/>
      <c r="BM120" s="892"/>
      <c r="BN120" s="892"/>
      <c r="BO120" s="892"/>
      <c r="BP120" s="893"/>
      <c r="BQ120" s="948">
        <v>8565968</v>
      </c>
      <c r="BR120" s="929"/>
      <c r="BS120" s="929"/>
      <c r="BT120" s="929"/>
      <c r="BU120" s="929"/>
      <c r="BV120" s="929">
        <v>8580083</v>
      </c>
      <c r="BW120" s="929"/>
      <c r="BX120" s="929"/>
      <c r="BY120" s="929"/>
      <c r="BZ120" s="929"/>
      <c r="CA120" s="929">
        <v>9016373</v>
      </c>
      <c r="CB120" s="929"/>
      <c r="CC120" s="929"/>
      <c r="CD120" s="929"/>
      <c r="CE120" s="929"/>
      <c r="CF120" s="953">
        <v>44.4</v>
      </c>
      <c r="CG120" s="954"/>
      <c r="CH120" s="954"/>
      <c r="CI120" s="954"/>
      <c r="CJ120" s="954"/>
      <c r="CK120" s="955" t="s">
        <v>486</v>
      </c>
      <c r="CL120" s="939"/>
      <c r="CM120" s="939"/>
      <c r="CN120" s="939"/>
      <c r="CO120" s="940"/>
      <c r="CP120" s="959" t="s">
        <v>487</v>
      </c>
      <c r="CQ120" s="960"/>
      <c r="CR120" s="960"/>
      <c r="CS120" s="960"/>
      <c r="CT120" s="960"/>
      <c r="CU120" s="960"/>
      <c r="CV120" s="960"/>
      <c r="CW120" s="960"/>
      <c r="CX120" s="960"/>
      <c r="CY120" s="960"/>
      <c r="CZ120" s="960"/>
      <c r="DA120" s="960"/>
      <c r="DB120" s="960"/>
      <c r="DC120" s="960"/>
      <c r="DD120" s="960"/>
      <c r="DE120" s="960"/>
      <c r="DF120" s="961"/>
      <c r="DG120" s="948">
        <v>6251076</v>
      </c>
      <c r="DH120" s="929"/>
      <c r="DI120" s="929"/>
      <c r="DJ120" s="929"/>
      <c r="DK120" s="929"/>
      <c r="DL120" s="929">
        <v>5865869</v>
      </c>
      <c r="DM120" s="929"/>
      <c r="DN120" s="929"/>
      <c r="DO120" s="929"/>
      <c r="DP120" s="929"/>
      <c r="DQ120" s="929">
        <v>5424886</v>
      </c>
      <c r="DR120" s="929"/>
      <c r="DS120" s="929"/>
      <c r="DT120" s="929"/>
      <c r="DU120" s="929"/>
      <c r="DV120" s="930">
        <v>26.7</v>
      </c>
      <c r="DW120" s="930"/>
      <c r="DX120" s="930"/>
      <c r="DY120" s="930"/>
      <c r="DZ120" s="931"/>
    </row>
    <row r="121" spans="1:130" s="248" customFormat="1" ht="26.25" customHeight="1" x14ac:dyDescent="0.15">
      <c r="A121" s="904"/>
      <c r="B121" s="905"/>
      <c r="C121" s="950" t="s">
        <v>488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456</v>
      </c>
      <c r="AB121" s="864"/>
      <c r="AC121" s="864"/>
      <c r="AD121" s="864"/>
      <c r="AE121" s="865"/>
      <c r="AF121" s="866" t="s">
        <v>456</v>
      </c>
      <c r="AG121" s="864"/>
      <c r="AH121" s="864"/>
      <c r="AI121" s="864"/>
      <c r="AJ121" s="865"/>
      <c r="AK121" s="866" t="s">
        <v>426</v>
      </c>
      <c r="AL121" s="864"/>
      <c r="AM121" s="864"/>
      <c r="AN121" s="864"/>
      <c r="AO121" s="865"/>
      <c r="AP121" s="911" t="s">
        <v>456</v>
      </c>
      <c r="AQ121" s="912"/>
      <c r="AR121" s="912"/>
      <c r="AS121" s="912"/>
      <c r="AT121" s="913"/>
      <c r="AU121" s="973"/>
      <c r="AV121" s="974"/>
      <c r="AW121" s="974"/>
      <c r="AX121" s="974"/>
      <c r="AY121" s="975"/>
      <c r="AZ121" s="899" t="s">
        <v>489</v>
      </c>
      <c r="BA121" s="834"/>
      <c r="BB121" s="834"/>
      <c r="BC121" s="834"/>
      <c r="BD121" s="834"/>
      <c r="BE121" s="834"/>
      <c r="BF121" s="834"/>
      <c r="BG121" s="834"/>
      <c r="BH121" s="834"/>
      <c r="BI121" s="834"/>
      <c r="BJ121" s="834"/>
      <c r="BK121" s="834"/>
      <c r="BL121" s="834"/>
      <c r="BM121" s="834"/>
      <c r="BN121" s="834"/>
      <c r="BO121" s="834"/>
      <c r="BP121" s="835"/>
      <c r="BQ121" s="900">
        <v>420397</v>
      </c>
      <c r="BR121" s="901"/>
      <c r="BS121" s="901"/>
      <c r="BT121" s="901"/>
      <c r="BU121" s="901"/>
      <c r="BV121" s="901">
        <v>310755</v>
      </c>
      <c r="BW121" s="901"/>
      <c r="BX121" s="901"/>
      <c r="BY121" s="901"/>
      <c r="BZ121" s="901"/>
      <c r="CA121" s="901">
        <v>259665</v>
      </c>
      <c r="CB121" s="901"/>
      <c r="CC121" s="901"/>
      <c r="CD121" s="901"/>
      <c r="CE121" s="901"/>
      <c r="CF121" s="962">
        <v>1.3</v>
      </c>
      <c r="CG121" s="963"/>
      <c r="CH121" s="963"/>
      <c r="CI121" s="963"/>
      <c r="CJ121" s="963"/>
      <c r="CK121" s="956"/>
      <c r="CL121" s="942"/>
      <c r="CM121" s="942"/>
      <c r="CN121" s="942"/>
      <c r="CO121" s="943"/>
      <c r="CP121" s="922" t="s">
        <v>490</v>
      </c>
      <c r="CQ121" s="923"/>
      <c r="CR121" s="923"/>
      <c r="CS121" s="923"/>
      <c r="CT121" s="923"/>
      <c r="CU121" s="923"/>
      <c r="CV121" s="923"/>
      <c r="CW121" s="923"/>
      <c r="CX121" s="923"/>
      <c r="CY121" s="923"/>
      <c r="CZ121" s="923"/>
      <c r="DA121" s="923"/>
      <c r="DB121" s="923"/>
      <c r="DC121" s="923"/>
      <c r="DD121" s="923"/>
      <c r="DE121" s="923"/>
      <c r="DF121" s="924"/>
      <c r="DG121" s="900">
        <v>4085665</v>
      </c>
      <c r="DH121" s="901"/>
      <c r="DI121" s="901"/>
      <c r="DJ121" s="901"/>
      <c r="DK121" s="901"/>
      <c r="DL121" s="901">
        <v>3744897</v>
      </c>
      <c r="DM121" s="901"/>
      <c r="DN121" s="901"/>
      <c r="DO121" s="901"/>
      <c r="DP121" s="901"/>
      <c r="DQ121" s="901">
        <v>3402421</v>
      </c>
      <c r="DR121" s="901"/>
      <c r="DS121" s="901"/>
      <c r="DT121" s="901"/>
      <c r="DU121" s="901"/>
      <c r="DV121" s="878">
        <v>16.8</v>
      </c>
      <c r="DW121" s="878"/>
      <c r="DX121" s="878"/>
      <c r="DY121" s="878"/>
      <c r="DZ121" s="879"/>
    </row>
    <row r="122" spans="1:130" s="248" customFormat="1" ht="26.25" customHeight="1" x14ac:dyDescent="0.15">
      <c r="A122" s="904"/>
      <c r="B122" s="905"/>
      <c r="C122" s="908" t="s">
        <v>470</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456</v>
      </c>
      <c r="AB122" s="864"/>
      <c r="AC122" s="864"/>
      <c r="AD122" s="864"/>
      <c r="AE122" s="865"/>
      <c r="AF122" s="866" t="s">
        <v>426</v>
      </c>
      <c r="AG122" s="864"/>
      <c r="AH122" s="864"/>
      <c r="AI122" s="864"/>
      <c r="AJ122" s="865"/>
      <c r="AK122" s="866" t="s">
        <v>426</v>
      </c>
      <c r="AL122" s="864"/>
      <c r="AM122" s="864"/>
      <c r="AN122" s="864"/>
      <c r="AO122" s="865"/>
      <c r="AP122" s="911" t="s">
        <v>426</v>
      </c>
      <c r="AQ122" s="912"/>
      <c r="AR122" s="912"/>
      <c r="AS122" s="912"/>
      <c r="AT122" s="913"/>
      <c r="AU122" s="973"/>
      <c r="AV122" s="974"/>
      <c r="AW122" s="974"/>
      <c r="AX122" s="974"/>
      <c r="AY122" s="975"/>
      <c r="AZ122" s="966" t="s">
        <v>491</v>
      </c>
      <c r="BA122" s="967"/>
      <c r="BB122" s="967"/>
      <c r="BC122" s="967"/>
      <c r="BD122" s="967"/>
      <c r="BE122" s="967"/>
      <c r="BF122" s="967"/>
      <c r="BG122" s="967"/>
      <c r="BH122" s="967"/>
      <c r="BI122" s="967"/>
      <c r="BJ122" s="967"/>
      <c r="BK122" s="967"/>
      <c r="BL122" s="967"/>
      <c r="BM122" s="967"/>
      <c r="BN122" s="967"/>
      <c r="BO122" s="967"/>
      <c r="BP122" s="968"/>
      <c r="BQ122" s="969">
        <v>49595140</v>
      </c>
      <c r="BR122" s="932"/>
      <c r="BS122" s="932"/>
      <c r="BT122" s="932"/>
      <c r="BU122" s="932"/>
      <c r="BV122" s="932">
        <v>51585768</v>
      </c>
      <c r="BW122" s="932"/>
      <c r="BX122" s="932"/>
      <c r="BY122" s="932"/>
      <c r="BZ122" s="932"/>
      <c r="CA122" s="932">
        <v>50001116</v>
      </c>
      <c r="CB122" s="932"/>
      <c r="CC122" s="932"/>
      <c r="CD122" s="932"/>
      <c r="CE122" s="932"/>
      <c r="CF122" s="933">
        <v>246.3</v>
      </c>
      <c r="CG122" s="934"/>
      <c r="CH122" s="934"/>
      <c r="CI122" s="934"/>
      <c r="CJ122" s="934"/>
      <c r="CK122" s="956"/>
      <c r="CL122" s="942"/>
      <c r="CM122" s="942"/>
      <c r="CN122" s="942"/>
      <c r="CO122" s="943"/>
      <c r="CP122" s="922" t="s">
        <v>492</v>
      </c>
      <c r="CQ122" s="923"/>
      <c r="CR122" s="923"/>
      <c r="CS122" s="923"/>
      <c r="CT122" s="923"/>
      <c r="CU122" s="923"/>
      <c r="CV122" s="923"/>
      <c r="CW122" s="923"/>
      <c r="CX122" s="923"/>
      <c r="CY122" s="923"/>
      <c r="CZ122" s="923"/>
      <c r="DA122" s="923"/>
      <c r="DB122" s="923"/>
      <c r="DC122" s="923"/>
      <c r="DD122" s="923"/>
      <c r="DE122" s="923"/>
      <c r="DF122" s="924"/>
      <c r="DG122" s="900">
        <v>2320471</v>
      </c>
      <c r="DH122" s="901"/>
      <c r="DI122" s="901"/>
      <c r="DJ122" s="901"/>
      <c r="DK122" s="901"/>
      <c r="DL122" s="901">
        <v>2693349</v>
      </c>
      <c r="DM122" s="901"/>
      <c r="DN122" s="901"/>
      <c r="DO122" s="901"/>
      <c r="DP122" s="901"/>
      <c r="DQ122" s="901">
        <v>3148297</v>
      </c>
      <c r="DR122" s="901"/>
      <c r="DS122" s="901"/>
      <c r="DT122" s="901"/>
      <c r="DU122" s="901"/>
      <c r="DV122" s="878">
        <v>15.5</v>
      </c>
      <c r="DW122" s="878"/>
      <c r="DX122" s="878"/>
      <c r="DY122" s="878"/>
      <c r="DZ122" s="879"/>
    </row>
    <row r="123" spans="1:130" s="248" customFormat="1" ht="26.25" customHeight="1" x14ac:dyDescent="0.15">
      <c r="A123" s="904"/>
      <c r="B123" s="905"/>
      <c r="C123" s="908" t="s">
        <v>476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35810</v>
      </c>
      <c r="AB123" s="864"/>
      <c r="AC123" s="864"/>
      <c r="AD123" s="864"/>
      <c r="AE123" s="865"/>
      <c r="AF123" s="866">
        <v>35493</v>
      </c>
      <c r="AG123" s="864"/>
      <c r="AH123" s="864"/>
      <c r="AI123" s="864"/>
      <c r="AJ123" s="865"/>
      <c r="AK123" s="866">
        <v>35167</v>
      </c>
      <c r="AL123" s="864"/>
      <c r="AM123" s="864"/>
      <c r="AN123" s="864"/>
      <c r="AO123" s="865"/>
      <c r="AP123" s="911">
        <v>0.2</v>
      </c>
      <c r="AQ123" s="912"/>
      <c r="AR123" s="912"/>
      <c r="AS123" s="912"/>
      <c r="AT123" s="913"/>
      <c r="AU123" s="976"/>
      <c r="AV123" s="977"/>
      <c r="AW123" s="977"/>
      <c r="AX123" s="977"/>
      <c r="AY123" s="977"/>
      <c r="AZ123" s="279" t="s">
        <v>189</v>
      </c>
      <c r="BA123" s="279"/>
      <c r="BB123" s="279"/>
      <c r="BC123" s="279"/>
      <c r="BD123" s="279"/>
      <c r="BE123" s="279"/>
      <c r="BF123" s="279"/>
      <c r="BG123" s="279"/>
      <c r="BH123" s="279"/>
      <c r="BI123" s="279"/>
      <c r="BJ123" s="279"/>
      <c r="BK123" s="279"/>
      <c r="BL123" s="279"/>
      <c r="BM123" s="279"/>
      <c r="BN123" s="279"/>
      <c r="BO123" s="964" t="s">
        <v>493</v>
      </c>
      <c r="BP123" s="965"/>
      <c r="BQ123" s="919">
        <v>58581505</v>
      </c>
      <c r="BR123" s="920"/>
      <c r="BS123" s="920"/>
      <c r="BT123" s="920"/>
      <c r="BU123" s="920"/>
      <c r="BV123" s="920">
        <v>60476606</v>
      </c>
      <c r="BW123" s="920"/>
      <c r="BX123" s="920"/>
      <c r="BY123" s="920"/>
      <c r="BZ123" s="920"/>
      <c r="CA123" s="920">
        <v>59277154</v>
      </c>
      <c r="CB123" s="920"/>
      <c r="CC123" s="920"/>
      <c r="CD123" s="920"/>
      <c r="CE123" s="920"/>
      <c r="CF123" s="830"/>
      <c r="CG123" s="831"/>
      <c r="CH123" s="831"/>
      <c r="CI123" s="831"/>
      <c r="CJ123" s="921"/>
      <c r="CK123" s="956"/>
      <c r="CL123" s="942"/>
      <c r="CM123" s="942"/>
      <c r="CN123" s="942"/>
      <c r="CO123" s="943"/>
      <c r="CP123" s="922" t="s">
        <v>494</v>
      </c>
      <c r="CQ123" s="923"/>
      <c r="CR123" s="923"/>
      <c r="CS123" s="923"/>
      <c r="CT123" s="923"/>
      <c r="CU123" s="923"/>
      <c r="CV123" s="923"/>
      <c r="CW123" s="923"/>
      <c r="CX123" s="923"/>
      <c r="CY123" s="923"/>
      <c r="CZ123" s="923"/>
      <c r="DA123" s="923"/>
      <c r="DB123" s="923"/>
      <c r="DC123" s="923"/>
      <c r="DD123" s="923"/>
      <c r="DE123" s="923"/>
      <c r="DF123" s="924"/>
      <c r="DG123" s="863">
        <v>9782</v>
      </c>
      <c r="DH123" s="864"/>
      <c r="DI123" s="864"/>
      <c r="DJ123" s="864"/>
      <c r="DK123" s="865"/>
      <c r="DL123" s="866">
        <v>8928</v>
      </c>
      <c r="DM123" s="864"/>
      <c r="DN123" s="864"/>
      <c r="DO123" s="864"/>
      <c r="DP123" s="865"/>
      <c r="DQ123" s="866">
        <v>7869</v>
      </c>
      <c r="DR123" s="864"/>
      <c r="DS123" s="864"/>
      <c r="DT123" s="864"/>
      <c r="DU123" s="865"/>
      <c r="DV123" s="911">
        <v>0</v>
      </c>
      <c r="DW123" s="912"/>
      <c r="DX123" s="912"/>
      <c r="DY123" s="912"/>
      <c r="DZ123" s="913"/>
    </row>
    <row r="124" spans="1:130" s="248" customFormat="1" ht="26.25" customHeight="1" thickBot="1" x14ac:dyDescent="0.2">
      <c r="A124" s="904"/>
      <c r="B124" s="905"/>
      <c r="C124" s="908" t="s">
        <v>479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179</v>
      </c>
      <c r="AB124" s="864"/>
      <c r="AC124" s="864"/>
      <c r="AD124" s="864"/>
      <c r="AE124" s="865"/>
      <c r="AF124" s="866" t="s">
        <v>179</v>
      </c>
      <c r="AG124" s="864"/>
      <c r="AH124" s="864"/>
      <c r="AI124" s="864"/>
      <c r="AJ124" s="865"/>
      <c r="AK124" s="866" t="s">
        <v>179</v>
      </c>
      <c r="AL124" s="864"/>
      <c r="AM124" s="864"/>
      <c r="AN124" s="864"/>
      <c r="AO124" s="865"/>
      <c r="AP124" s="911" t="s">
        <v>179</v>
      </c>
      <c r="AQ124" s="912"/>
      <c r="AR124" s="912"/>
      <c r="AS124" s="912"/>
      <c r="AT124" s="913"/>
      <c r="AU124" s="914" t="s">
        <v>495</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104.2</v>
      </c>
      <c r="BR124" s="918"/>
      <c r="BS124" s="918"/>
      <c r="BT124" s="918"/>
      <c r="BU124" s="918"/>
      <c r="BV124" s="918">
        <v>108</v>
      </c>
      <c r="BW124" s="918"/>
      <c r="BX124" s="918"/>
      <c r="BY124" s="918"/>
      <c r="BZ124" s="918"/>
      <c r="CA124" s="918">
        <v>95.2</v>
      </c>
      <c r="CB124" s="918"/>
      <c r="CC124" s="918"/>
      <c r="CD124" s="918"/>
      <c r="CE124" s="918"/>
      <c r="CF124" s="808"/>
      <c r="CG124" s="809"/>
      <c r="CH124" s="809"/>
      <c r="CI124" s="809"/>
      <c r="CJ124" s="949"/>
      <c r="CK124" s="957"/>
      <c r="CL124" s="957"/>
      <c r="CM124" s="957"/>
      <c r="CN124" s="957"/>
      <c r="CO124" s="958"/>
      <c r="CP124" s="922" t="s">
        <v>496</v>
      </c>
      <c r="CQ124" s="923"/>
      <c r="CR124" s="923"/>
      <c r="CS124" s="923"/>
      <c r="CT124" s="923"/>
      <c r="CU124" s="923"/>
      <c r="CV124" s="923"/>
      <c r="CW124" s="923"/>
      <c r="CX124" s="923"/>
      <c r="CY124" s="923"/>
      <c r="CZ124" s="923"/>
      <c r="DA124" s="923"/>
      <c r="DB124" s="923"/>
      <c r="DC124" s="923"/>
      <c r="DD124" s="923"/>
      <c r="DE124" s="923"/>
      <c r="DF124" s="924"/>
      <c r="DG124" s="846">
        <v>906486</v>
      </c>
      <c r="DH124" s="847"/>
      <c r="DI124" s="847"/>
      <c r="DJ124" s="847"/>
      <c r="DK124" s="848"/>
      <c r="DL124" s="849">
        <v>729635</v>
      </c>
      <c r="DM124" s="847"/>
      <c r="DN124" s="847"/>
      <c r="DO124" s="847"/>
      <c r="DP124" s="848"/>
      <c r="DQ124" s="849" t="s">
        <v>237</v>
      </c>
      <c r="DR124" s="847"/>
      <c r="DS124" s="847"/>
      <c r="DT124" s="847"/>
      <c r="DU124" s="848"/>
      <c r="DV124" s="935" t="s">
        <v>237</v>
      </c>
      <c r="DW124" s="936"/>
      <c r="DX124" s="936"/>
      <c r="DY124" s="936"/>
      <c r="DZ124" s="937"/>
    </row>
    <row r="125" spans="1:130" s="248" customFormat="1" ht="26.25" customHeight="1" x14ac:dyDescent="0.15">
      <c r="A125" s="904"/>
      <c r="B125" s="905"/>
      <c r="C125" s="908" t="s">
        <v>481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237</v>
      </c>
      <c r="AB125" s="864"/>
      <c r="AC125" s="864"/>
      <c r="AD125" s="864"/>
      <c r="AE125" s="865"/>
      <c r="AF125" s="866" t="s">
        <v>237</v>
      </c>
      <c r="AG125" s="864"/>
      <c r="AH125" s="864"/>
      <c r="AI125" s="864"/>
      <c r="AJ125" s="865"/>
      <c r="AK125" s="866" t="s">
        <v>237</v>
      </c>
      <c r="AL125" s="864"/>
      <c r="AM125" s="864"/>
      <c r="AN125" s="864"/>
      <c r="AO125" s="865"/>
      <c r="AP125" s="911" t="s">
        <v>237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497</v>
      </c>
      <c r="CL125" s="939"/>
      <c r="CM125" s="939"/>
      <c r="CN125" s="939"/>
      <c r="CO125" s="940"/>
      <c r="CP125" s="947" t="s">
        <v>498</v>
      </c>
      <c r="CQ125" s="892"/>
      <c r="CR125" s="892"/>
      <c r="CS125" s="892"/>
      <c r="CT125" s="892"/>
      <c r="CU125" s="892"/>
      <c r="CV125" s="892"/>
      <c r="CW125" s="892"/>
      <c r="CX125" s="892"/>
      <c r="CY125" s="892"/>
      <c r="CZ125" s="892"/>
      <c r="DA125" s="892"/>
      <c r="DB125" s="892"/>
      <c r="DC125" s="892"/>
      <c r="DD125" s="892"/>
      <c r="DE125" s="892"/>
      <c r="DF125" s="893"/>
      <c r="DG125" s="948" t="s">
        <v>237</v>
      </c>
      <c r="DH125" s="929"/>
      <c r="DI125" s="929"/>
      <c r="DJ125" s="929"/>
      <c r="DK125" s="929"/>
      <c r="DL125" s="929" t="s">
        <v>237</v>
      </c>
      <c r="DM125" s="929"/>
      <c r="DN125" s="929"/>
      <c r="DO125" s="929"/>
      <c r="DP125" s="929"/>
      <c r="DQ125" s="929" t="s">
        <v>237</v>
      </c>
      <c r="DR125" s="929"/>
      <c r="DS125" s="929"/>
      <c r="DT125" s="929"/>
      <c r="DU125" s="929"/>
      <c r="DV125" s="930" t="s">
        <v>237</v>
      </c>
      <c r="DW125" s="930"/>
      <c r="DX125" s="930"/>
      <c r="DY125" s="930"/>
      <c r="DZ125" s="931"/>
    </row>
    <row r="126" spans="1:130" s="248" customFormat="1" ht="26.25" customHeight="1" thickBot="1" x14ac:dyDescent="0.2">
      <c r="A126" s="904"/>
      <c r="B126" s="905"/>
      <c r="C126" s="908" t="s">
        <v>483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30650</v>
      </c>
      <c r="AB126" s="864"/>
      <c r="AC126" s="864"/>
      <c r="AD126" s="864"/>
      <c r="AE126" s="865"/>
      <c r="AF126" s="866">
        <v>30417</v>
      </c>
      <c r="AG126" s="864"/>
      <c r="AH126" s="864"/>
      <c r="AI126" s="864"/>
      <c r="AJ126" s="865"/>
      <c r="AK126" s="866">
        <v>28586</v>
      </c>
      <c r="AL126" s="864"/>
      <c r="AM126" s="864"/>
      <c r="AN126" s="864"/>
      <c r="AO126" s="865"/>
      <c r="AP126" s="911">
        <v>0.1</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499</v>
      </c>
      <c r="CQ126" s="834"/>
      <c r="CR126" s="834"/>
      <c r="CS126" s="834"/>
      <c r="CT126" s="834"/>
      <c r="CU126" s="834"/>
      <c r="CV126" s="834"/>
      <c r="CW126" s="834"/>
      <c r="CX126" s="834"/>
      <c r="CY126" s="834"/>
      <c r="CZ126" s="834"/>
      <c r="DA126" s="834"/>
      <c r="DB126" s="834"/>
      <c r="DC126" s="834"/>
      <c r="DD126" s="834"/>
      <c r="DE126" s="834"/>
      <c r="DF126" s="835"/>
      <c r="DG126" s="900" t="s">
        <v>237</v>
      </c>
      <c r="DH126" s="901"/>
      <c r="DI126" s="901"/>
      <c r="DJ126" s="901"/>
      <c r="DK126" s="901"/>
      <c r="DL126" s="901" t="s">
        <v>237</v>
      </c>
      <c r="DM126" s="901"/>
      <c r="DN126" s="901"/>
      <c r="DO126" s="901"/>
      <c r="DP126" s="901"/>
      <c r="DQ126" s="901" t="s">
        <v>237</v>
      </c>
      <c r="DR126" s="901"/>
      <c r="DS126" s="901"/>
      <c r="DT126" s="901"/>
      <c r="DU126" s="901"/>
      <c r="DV126" s="878" t="s">
        <v>237</v>
      </c>
      <c r="DW126" s="878"/>
      <c r="DX126" s="878"/>
      <c r="DY126" s="878"/>
      <c r="DZ126" s="879"/>
    </row>
    <row r="127" spans="1:130" s="248" customFormat="1" ht="26.25" customHeight="1" x14ac:dyDescent="0.15">
      <c r="A127" s="906"/>
      <c r="B127" s="907"/>
      <c r="C127" s="925" t="s">
        <v>500</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237</v>
      </c>
      <c r="AB127" s="864"/>
      <c r="AC127" s="864"/>
      <c r="AD127" s="864"/>
      <c r="AE127" s="865"/>
      <c r="AF127" s="866" t="s">
        <v>237</v>
      </c>
      <c r="AG127" s="864"/>
      <c r="AH127" s="864"/>
      <c r="AI127" s="864"/>
      <c r="AJ127" s="865"/>
      <c r="AK127" s="866" t="s">
        <v>237</v>
      </c>
      <c r="AL127" s="864"/>
      <c r="AM127" s="864"/>
      <c r="AN127" s="864"/>
      <c r="AO127" s="865"/>
      <c r="AP127" s="911" t="s">
        <v>179</v>
      </c>
      <c r="AQ127" s="912"/>
      <c r="AR127" s="912"/>
      <c r="AS127" s="912"/>
      <c r="AT127" s="913"/>
      <c r="AU127" s="284"/>
      <c r="AV127" s="284"/>
      <c r="AW127" s="284"/>
      <c r="AX127" s="928" t="s">
        <v>501</v>
      </c>
      <c r="AY127" s="896"/>
      <c r="AZ127" s="896"/>
      <c r="BA127" s="896"/>
      <c r="BB127" s="896"/>
      <c r="BC127" s="896"/>
      <c r="BD127" s="896"/>
      <c r="BE127" s="897"/>
      <c r="BF127" s="895" t="s">
        <v>502</v>
      </c>
      <c r="BG127" s="896"/>
      <c r="BH127" s="896"/>
      <c r="BI127" s="896"/>
      <c r="BJ127" s="896"/>
      <c r="BK127" s="896"/>
      <c r="BL127" s="897"/>
      <c r="BM127" s="895" t="s">
        <v>503</v>
      </c>
      <c r="BN127" s="896"/>
      <c r="BO127" s="896"/>
      <c r="BP127" s="896"/>
      <c r="BQ127" s="896"/>
      <c r="BR127" s="896"/>
      <c r="BS127" s="897"/>
      <c r="BT127" s="895" t="s">
        <v>504</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505</v>
      </c>
      <c r="CQ127" s="834"/>
      <c r="CR127" s="834"/>
      <c r="CS127" s="834"/>
      <c r="CT127" s="834"/>
      <c r="CU127" s="834"/>
      <c r="CV127" s="834"/>
      <c r="CW127" s="834"/>
      <c r="CX127" s="834"/>
      <c r="CY127" s="834"/>
      <c r="CZ127" s="834"/>
      <c r="DA127" s="834"/>
      <c r="DB127" s="834"/>
      <c r="DC127" s="834"/>
      <c r="DD127" s="834"/>
      <c r="DE127" s="834"/>
      <c r="DF127" s="835"/>
      <c r="DG127" s="900" t="s">
        <v>237</v>
      </c>
      <c r="DH127" s="901"/>
      <c r="DI127" s="901"/>
      <c r="DJ127" s="901"/>
      <c r="DK127" s="901"/>
      <c r="DL127" s="901" t="s">
        <v>237</v>
      </c>
      <c r="DM127" s="901"/>
      <c r="DN127" s="901"/>
      <c r="DO127" s="901"/>
      <c r="DP127" s="901"/>
      <c r="DQ127" s="901" t="s">
        <v>506</v>
      </c>
      <c r="DR127" s="901"/>
      <c r="DS127" s="901"/>
      <c r="DT127" s="901"/>
      <c r="DU127" s="901"/>
      <c r="DV127" s="878" t="s">
        <v>237</v>
      </c>
      <c r="DW127" s="878"/>
      <c r="DX127" s="878"/>
      <c r="DY127" s="878"/>
      <c r="DZ127" s="879"/>
    </row>
    <row r="128" spans="1:130" s="248" customFormat="1" ht="26.25" customHeight="1" thickBot="1" x14ac:dyDescent="0.2">
      <c r="A128" s="880" t="s">
        <v>507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508</v>
      </c>
      <c r="X128" s="882"/>
      <c r="Y128" s="882"/>
      <c r="Z128" s="883"/>
      <c r="AA128" s="884">
        <v>85139</v>
      </c>
      <c r="AB128" s="885"/>
      <c r="AC128" s="885"/>
      <c r="AD128" s="885"/>
      <c r="AE128" s="886"/>
      <c r="AF128" s="887">
        <v>87451</v>
      </c>
      <c r="AG128" s="885"/>
      <c r="AH128" s="885"/>
      <c r="AI128" s="885"/>
      <c r="AJ128" s="886"/>
      <c r="AK128" s="887">
        <v>62712</v>
      </c>
      <c r="AL128" s="885"/>
      <c r="AM128" s="885"/>
      <c r="AN128" s="885"/>
      <c r="AO128" s="886"/>
      <c r="AP128" s="888"/>
      <c r="AQ128" s="889"/>
      <c r="AR128" s="889"/>
      <c r="AS128" s="889"/>
      <c r="AT128" s="890"/>
      <c r="AU128" s="284"/>
      <c r="AV128" s="284"/>
      <c r="AW128" s="284"/>
      <c r="AX128" s="891" t="s">
        <v>509</v>
      </c>
      <c r="AY128" s="892"/>
      <c r="AZ128" s="892"/>
      <c r="BA128" s="892"/>
      <c r="BB128" s="892"/>
      <c r="BC128" s="892"/>
      <c r="BD128" s="892"/>
      <c r="BE128" s="893"/>
      <c r="BF128" s="870" t="s">
        <v>237</v>
      </c>
      <c r="BG128" s="871"/>
      <c r="BH128" s="871"/>
      <c r="BI128" s="871"/>
      <c r="BJ128" s="871"/>
      <c r="BK128" s="871"/>
      <c r="BL128" s="894"/>
      <c r="BM128" s="870">
        <v>12.12</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510</v>
      </c>
      <c r="CQ128" s="812"/>
      <c r="CR128" s="812"/>
      <c r="CS128" s="812"/>
      <c r="CT128" s="812"/>
      <c r="CU128" s="812"/>
      <c r="CV128" s="812"/>
      <c r="CW128" s="812"/>
      <c r="CX128" s="812"/>
      <c r="CY128" s="812"/>
      <c r="CZ128" s="812"/>
      <c r="DA128" s="812"/>
      <c r="DB128" s="812"/>
      <c r="DC128" s="812"/>
      <c r="DD128" s="812"/>
      <c r="DE128" s="812"/>
      <c r="DF128" s="813"/>
      <c r="DG128" s="874" t="s">
        <v>237</v>
      </c>
      <c r="DH128" s="875"/>
      <c r="DI128" s="875"/>
      <c r="DJ128" s="875"/>
      <c r="DK128" s="875"/>
      <c r="DL128" s="875" t="s">
        <v>237</v>
      </c>
      <c r="DM128" s="875"/>
      <c r="DN128" s="875"/>
      <c r="DO128" s="875"/>
      <c r="DP128" s="875"/>
      <c r="DQ128" s="875" t="s">
        <v>237</v>
      </c>
      <c r="DR128" s="875"/>
      <c r="DS128" s="875"/>
      <c r="DT128" s="875"/>
      <c r="DU128" s="875"/>
      <c r="DV128" s="876" t="s">
        <v>237</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511</v>
      </c>
      <c r="X129" s="861"/>
      <c r="Y129" s="861"/>
      <c r="Z129" s="862"/>
      <c r="AA129" s="863">
        <v>23656913</v>
      </c>
      <c r="AB129" s="864"/>
      <c r="AC129" s="864"/>
      <c r="AD129" s="864"/>
      <c r="AE129" s="865"/>
      <c r="AF129" s="866">
        <v>23687373</v>
      </c>
      <c r="AG129" s="864"/>
      <c r="AH129" s="864"/>
      <c r="AI129" s="864"/>
      <c r="AJ129" s="865"/>
      <c r="AK129" s="866">
        <v>24483751</v>
      </c>
      <c r="AL129" s="864"/>
      <c r="AM129" s="864"/>
      <c r="AN129" s="864"/>
      <c r="AO129" s="865"/>
      <c r="AP129" s="867"/>
      <c r="AQ129" s="868"/>
      <c r="AR129" s="868"/>
      <c r="AS129" s="868"/>
      <c r="AT129" s="869"/>
      <c r="AU129" s="286"/>
      <c r="AV129" s="286"/>
      <c r="AW129" s="286"/>
      <c r="AX129" s="833" t="s">
        <v>512</v>
      </c>
      <c r="AY129" s="834"/>
      <c r="AZ129" s="834"/>
      <c r="BA129" s="834"/>
      <c r="BB129" s="834"/>
      <c r="BC129" s="834"/>
      <c r="BD129" s="834"/>
      <c r="BE129" s="835"/>
      <c r="BF129" s="853" t="s">
        <v>237</v>
      </c>
      <c r="BG129" s="854"/>
      <c r="BH129" s="854"/>
      <c r="BI129" s="854"/>
      <c r="BJ129" s="854"/>
      <c r="BK129" s="854"/>
      <c r="BL129" s="855"/>
      <c r="BM129" s="853">
        <v>17.12</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513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514</v>
      </c>
      <c r="X130" s="861"/>
      <c r="Y130" s="861"/>
      <c r="Z130" s="862"/>
      <c r="AA130" s="863">
        <v>4053847</v>
      </c>
      <c r="AB130" s="864"/>
      <c r="AC130" s="864"/>
      <c r="AD130" s="864"/>
      <c r="AE130" s="865"/>
      <c r="AF130" s="866">
        <v>4106469</v>
      </c>
      <c r="AG130" s="864"/>
      <c r="AH130" s="864"/>
      <c r="AI130" s="864"/>
      <c r="AJ130" s="865"/>
      <c r="AK130" s="866">
        <v>4184451</v>
      </c>
      <c r="AL130" s="864"/>
      <c r="AM130" s="864"/>
      <c r="AN130" s="864"/>
      <c r="AO130" s="865"/>
      <c r="AP130" s="867"/>
      <c r="AQ130" s="868"/>
      <c r="AR130" s="868"/>
      <c r="AS130" s="868"/>
      <c r="AT130" s="869"/>
      <c r="AU130" s="286"/>
      <c r="AV130" s="286"/>
      <c r="AW130" s="286"/>
      <c r="AX130" s="833" t="s">
        <v>515</v>
      </c>
      <c r="AY130" s="834"/>
      <c r="AZ130" s="834"/>
      <c r="BA130" s="834"/>
      <c r="BB130" s="834"/>
      <c r="BC130" s="834"/>
      <c r="BD130" s="834"/>
      <c r="BE130" s="835"/>
      <c r="BF130" s="836">
        <v>8.8000000000000007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516</v>
      </c>
      <c r="X131" s="844"/>
      <c r="Y131" s="844"/>
      <c r="Z131" s="845"/>
      <c r="AA131" s="846">
        <v>19603066</v>
      </c>
      <c r="AB131" s="847"/>
      <c r="AC131" s="847"/>
      <c r="AD131" s="847"/>
      <c r="AE131" s="848"/>
      <c r="AF131" s="849">
        <v>19580904</v>
      </c>
      <c r="AG131" s="847"/>
      <c r="AH131" s="847"/>
      <c r="AI131" s="847"/>
      <c r="AJ131" s="848"/>
      <c r="AK131" s="849">
        <v>20299300</v>
      </c>
      <c r="AL131" s="847"/>
      <c r="AM131" s="847"/>
      <c r="AN131" s="847"/>
      <c r="AO131" s="848"/>
      <c r="AP131" s="850"/>
      <c r="AQ131" s="851"/>
      <c r="AR131" s="851"/>
      <c r="AS131" s="851"/>
      <c r="AT131" s="852"/>
      <c r="AU131" s="286"/>
      <c r="AV131" s="286"/>
      <c r="AW131" s="286"/>
      <c r="AX131" s="811" t="s">
        <v>517</v>
      </c>
      <c r="AY131" s="812"/>
      <c r="AZ131" s="812"/>
      <c r="BA131" s="812"/>
      <c r="BB131" s="812"/>
      <c r="BC131" s="812"/>
      <c r="BD131" s="812"/>
      <c r="BE131" s="813"/>
      <c r="BF131" s="814">
        <v>95.2</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519</v>
      </c>
      <c r="W132" s="824"/>
      <c r="X132" s="824"/>
      <c r="Y132" s="824"/>
      <c r="Z132" s="825"/>
      <c r="AA132" s="826">
        <v>9.0158039559999992</v>
      </c>
      <c r="AB132" s="827"/>
      <c r="AC132" s="827"/>
      <c r="AD132" s="827"/>
      <c r="AE132" s="828"/>
      <c r="AF132" s="829">
        <v>8.7698453549999993</v>
      </c>
      <c r="AG132" s="827"/>
      <c r="AH132" s="827"/>
      <c r="AI132" s="827"/>
      <c r="AJ132" s="828"/>
      <c r="AK132" s="829">
        <v>8.8122496829999992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520</v>
      </c>
      <c r="W133" s="803"/>
      <c r="X133" s="803"/>
      <c r="Y133" s="803"/>
      <c r="Z133" s="804"/>
      <c r="AA133" s="805">
        <v>8.6999999999999993</v>
      </c>
      <c r="AB133" s="806"/>
      <c r="AC133" s="806"/>
      <c r="AD133" s="806"/>
      <c r="AE133" s="807"/>
      <c r="AF133" s="805">
        <v>8.6</v>
      </c>
      <c r="AG133" s="806"/>
      <c r="AH133" s="806"/>
      <c r="AI133" s="806"/>
      <c r="AJ133" s="807"/>
      <c r="AK133" s="805">
        <v>8.8000000000000007</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YriEIS+VX43d5ENQmsMIrIuZJb6r7OekPeB7kqRaQcsOfuFnv+76IWkKv9QsK//NaTy6aHI0mRIA3ufUniNFGg==" saltValue="uJE+h7X++uNsdJSEaiKma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SfeqdD2f+9q1Vka5ogTdNPR310OIb6u9bIItRr9/ijtNAG3Lt4hU03NIzDL66chJYOfO+hb1yT6pIeY+WkH7Ow==" saltValue="6bHFmhzWhX2LDhYIGRnbh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kOEQo8tofhS9DKzPPmuPQrVJ4h4mhhEvLTzvO7mz7I3tfIgeiDq4NsI/4GRBkulkmA5cBhkiLRwTScVQE2TbQ==" saltValue="rUvvNUL1CUV7D5psh+Zgs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5" t="s">
        <v>524</v>
      </c>
      <c r="AP7" s="305"/>
      <c r="AQ7" s="306" t="s">
        <v>525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6"/>
      <c r="AP8" s="311" t="s">
        <v>526</v>
      </c>
      <c r="AQ8" s="312" t="s">
        <v>527</v>
      </c>
      <c r="AR8" s="313" t="s">
        <v>528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6" t="s">
        <v>529</v>
      </c>
      <c r="AL9" s="1227"/>
      <c r="AM9" s="1227"/>
      <c r="AN9" s="1228"/>
      <c r="AO9" s="314">
        <v>7334009</v>
      </c>
      <c r="AP9" s="314">
        <v>85828</v>
      </c>
      <c r="AQ9" s="315">
        <v>70597</v>
      </c>
      <c r="AR9" s="316">
        <v>21.6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6" t="s">
        <v>530</v>
      </c>
      <c r="AL10" s="1227"/>
      <c r="AM10" s="1227"/>
      <c r="AN10" s="1228"/>
      <c r="AO10" s="317">
        <v>5760</v>
      </c>
      <c r="AP10" s="317">
        <v>67</v>
      </c>
      <c r="AQ10" s="318">
        <v>6273</v>
      </c>
      <c r="AR10" s="319">
        <v>-98.9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6" t="s">
        <v>531</v>
      </c>
      <c r="AL11" s="1227"/>
      <c r="AM11" s="1227"/>
      <c r="AN11" s="1228"/>
      <c r="AO11" s="317">
        <v>46751</v>
      </c>
      <c r="AP11" s="317">
        <v>547</v>
      </c>
      <c r="AQ11" s="318">
        <v>1314</v>
      </c>
      <c r="AR11" s="319">
        <v>-58.4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6" t="s">
        <v>532</v>
      </c>
      <c r="AL12" s="1227"/>
      <c r="AM12" s="1227"/>
      <c r="AN12" s="1228"/>
      <c r="AO12" s="317" t="s">
        <v>533</v>
      </c>
      <c r="AP12" s="317" t="s">
        <v>533</v>
      </c>
      <c r="AQ12" s="318">
        <v>3</v>
      </c>
      <c r="AR12" s="319" t="s">
        <v>533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6" t="s">
        <v>534</v>
      </c>
      <c r="AL13" s="1227"/>
      <c r="AM13" s="1227"/>
      <c r="AN13" s="1228"/>
      <c r="AO13" s="317">
        <v>498944</v>
      </c>
      <c r="AP13" s="317">
        <v>5839</v>
      </c>
      <c r="AQ13" s="318">
        <v>2424</v>
      </c>
      <c r="AR13" s="319">
        <v>140.9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6" t="s">
        <v>535</v>
      </c>
      <c r="AL14" s="1227"/>
      <c r="AM14" s="1227"/>
      <c r="AN14" s="1228"/>
      <c r="AO14" s="317">
        <v>263617</v>
      </c>
      <c r="AP14" s="317">
        <v>3085</v>
      </c>
      <c r="AQ14" s="318">
        <v>1774</v>
      </c>
      <c r="AR14" s="319">
        <v>73.900000000000006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9" t="s">
        <v>536</v>
      </c>
      <c r="AL15" s="1230"/>
      <c r="AM15" s="1230"/>
      <c r="AN15" s="1231"/>
      <c r="AO15" s="317">
        <v>-529567</v>
      </c>
      <c r="AP15" s="317">
        <v>-6197</v>
      </c>
      <c r="AQ15" s="318">
        <v>-4858</v>
      </c>
      <c r="AR15" s="319">
        <v>27.6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9" t="s">
        <v>189</v>
      </c>
      <c r="AL16" s="1230"/>
      <c r="AM16" s="1230"/>
      <c r="AN16" s="1231"/>
      <c r="AO16" s="317">
        <v>7619514</v>
      </c>
      <c r="AP16" s="317">
        <v>89169</v>
      </c>
      <c r="AQ16" s="318">
        <v>77526</v>
      </c>
      <c r="AR16" s="319">
        <v>15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538</v>
      </c>
      <c r="AP20" s="326" t="s">
        <v>539</v>
      </c>
      <c r="AQ20" s="327" t="s">
        <v>540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2" t="s">
        <v>541</v>
      </c>
      <c r="AL21" s="1233"/>
      <c r="AM21" s="1233"/>
      <c r="AN21" s="1234"/>
      <c r="AO21" s="330">
        <v>8.92</v>
      </c>
      <c r="AP21" s="331">
        <v>7.31</v>
      </c>
      <c r="AQ21" s="332">
        <v>1.61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2" t="s">
        <v>542</v>
      </c>
      <c r="AL22" s="1233"/>
      <c r="AM22" s="1233"/>
      <c r="AN22" s="1234"/>
      <c r="AO22" s="335">
        <v>98.4</v>
      </c>
      <c r="AP22" s="336">
        <v>98.5</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5" t="s">
        <v>524</v>
      </c>
      <c r="AP30" s="305"/>
      <c r="AQ30" s="306" t="s">
        <v>525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6"/>
      <c r="AP31" s="311" t="s">
        <v>526</v>
      </c>
      <c r="AQ31" s="312" t="s">
        <v>527</v>
      </c>
      <c r="AR31" s="313" t="s">
        <v>528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5" t="s">
        <v>546</v>
      </c>
      <c r="AL32" s="1216"/>
      <c r="AM32" s="1216"/>
      <c r="AN32" s="1217"/>
      <c r="AO32" s="345">
        <v>5076429</v>
      </c>
      <c r="AP32" s="345">
        <v>59408</v>
      </c>
      <c r="AQ32" s="346">
        <v>38968</v>
      </c>
      <c r="AR32" s="347">
        <v>52.5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5" t="s">
        <v>547</v>
      </c>
      <c r="AL33" s="1216"/>
      <c r="AM33" s="1216"/>
      <c r="AN33" s="1217"/>
      <c r="AO33" s="345" t="s">
        <v>533</v>
      </c>
      <c r="AP33" s="345" t="s">
        <v>533</v>
      </c>
      <c r="AQ33" s="346" t="s">
        <v>533</v>
      </c>
      <c r="AR33" s="347" t="s">
        <v>533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5" t="s">
        <v>548</v>
      </c>
      <c r="AL34" s="1216"/>
      <c r="AM34" s="1216"/>
      <c r="AN34" s="1217"/>
      <c r="AO34" s="345" t="s">
        <v>533</v>
      </c>
      <c r="AP34" s="345" t="s">
        <v>533</v>
      </c>
      <c r="AQ34" s="346">
        <v>58</v>
      </c>
      <c r="AR34" s="347" t="s">
        <v>533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5" t="s">
        <v>549</v>
      </c>
      <c r="AL35" s="1216"/>
      <c r="AM35" s="1216"/>
      <c r="AN35" s="1217"/>
      <c r="AO35" s="345">
        <v>895806</v>
      </c>
      <c r="AP35" s="345">
        <v>10483</v>
      </c>
      <c r="AQ35" s="346">
        <v>12321</v>
      </c>
      <c r="AR35" s="347">
        <v>-14.9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5" t="s">
        <v>550</v>
      </c>
      <c r="AL36" s="1216"/>
      <c r="AM36" s="1216"/>
      <c r="AN36" s="1217"/>
      <c r="AO36" s="345" t="s">
        <v>533</v>
      </c>
      <c r="AP36" s="345" t="s">
        <v>533</v>
      </c>
      <c r="AQ36" s="346">
        <v>1771</v>
      </c>
      <c r="AR36" s="347" t="s">
        <v>533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5" t="s">
        <v>551</v>
      </c>
      <c r="AL37" s="1216"/>
      <c r="AM37" s="1216"/>
      <c r="AN37" s="1217"/>
      <c r="AO37" s="345">
        <v>63753</v>
      </c>
      <c r="AP37" s="345">
        <v>746</v>
      </c>
      <c r="AQ37" s="346">
        <v>588</v>
      </c>
      <c r="AR37" s="347">
        <v>26.9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2" t="s">
        <v>552</v>
      </c>
      <c r="AL38" s="1213"/>
      <c r="AM38" s="1213"/>
      <c r="AN38" s="1214"/>
      <c r="AO38" s="348" t="s">
        <v>533</v>
      </c>
      <c r="AP38" s="348" t="s">
        <v>533</v>
      </c>
      <c r="AQ38" s="349">
        <v>1</v>
      </c>
      <c r="AR38" s="337" t="s">
        <v>533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2" t="s">
        <v>553</v>
      </c>
      <c r="AL39" s="1213"/>
      <c r="AM39" s="1213"/>
      <c r="AN39" s="1214"/>
      <c r="AO39" s="345">
        <v>-62712</v>
      </c>
      <c r="AP39" s="345">
        <v>-734</v>
      </c>
      <c r="AQ39" s="346">
        <v>-5205</v>
      </c>
      <c r="AR39" s="347">
        <v>-85.9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5" t="s">
        <v>554</v>
      </c>
      <c r="AL40" s="1216"/>
      <c r="AM40" s="1216"/>
      <c r="AN40" s="1217"/>
      <c r="AO40" s="345">
        <v>-4184451</v>
      </c>
      <c r="AP40" s="345">
        <v>-48970</v>
      </c>
      <c r="AQ40" s="346">
        <v>-35431</v>
      </c>
      <c r="AR40" s="347">
        <v>38.200000000000003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8" t="s">
        <v>303</v>
      </c>
      <c r="AL41" s="1219"/>
      <c r="AM41" s="1219"/>
      <c r="AN41" s="1220"/>
      <c r="AO41" s="345">
        <v>1788825</v>
      </c>
      <c r="AP41" s="345">
        <v>20934</v>
      </c>
      <c r="AQ41" s="346">
        <v>13072</v>
      </c>
      <c r="AR41" s="347">
        <v>60.1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1" t="s">
        <v>524</v>
      </c>
      <c r="AN49" s="1223" t="s">
        <v>558</v>
      </c>
      <c r="AO49" s="1224"/>
      <c r="AP49" s="1224"/>
      <c r="AQ49" s="1224"/>
      <c r="AR49" s="1225"/>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2"/>
      <c r="AN50" s="361" t="s">
        <v>559</v>
      </c>
      <c r="AO50" s="362" t="s">
        <v>560</v>
      </c>
      <c r="AP50" s="363" t="s">
        <v>561</v>
      </c>
      <c r="AQ50" s="364" t="s">
        <v>562</v>
      </c>
      <c r="AR50" s="365" t="s">
        <v>563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564</v>
      </c>
      <c r="AL51" s="358"/>
      <c r="AM51" s="366">
        <v>11373250</v>
      </c>
      <c r="AN51" s="367">
        <v>127118</v>
      </c>
      <c r="AO51" s="368">
        <v>86.3</v>
      </c>
      <c r="AP51" s="369">
        <v>57295</v>
      </c>
      <c r="AQ51" s="370">
        <v>5.7</v>
      </c>
      <c r="AR51" s="371">
        <v>80.599999999999994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565</v>
      </c>
      <c r="AM52" s="374">
        <v>7931490</v>
      </c>
      <c r="AN52" s="375">
        <v>88650</v>
      </c>
      <c r="AO52" s="376">
        <v>159</v>
      </c>
      <c r="AP52" s="377">
        <v>32771</v>
      </c>
      <c r="AQ52" s="378">
        <v>10.4</v>
      </c>
      <c r="AR52" s="379">
        <v>148.6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566</v>
      </c>
      <c r="AL53" s="358"/>
      <c r="AM53" s="366">
        <v>6111067</v>
      </c>
      <c r="AN53" s="367">
        <v>68947</v>
      </c>
      <c r="AO53" s="368">
        <v>-45.8</v>
      </c>
      <c r="AP53" s="369">
        <v>54110</v>
      </c>
      <c r="AQ53" s="370">
        <v>-5.6</v>
      </c>
      <c r="AR53" s="371">
        <v>-40.200000000000003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565</v>
      </c>
      <c r="AM54" s="374">
        <v>3009479</v>
      </c>
      <c r="AN54" s="375">
        <v>33954</v>
      </c>
      <c r="AO54" s="376">
        <v>-61.7</v>
      </c>
      <c r="AP54" s="377">
        <v>30620</v>
      </c>
      <c r="AQ54" s="378">
        <v>-6.6</v>
      </c>
      <c r="AR54" s="379">
        <v>-55.1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567</v>
      </c>
      <c r="AL55" s="358"/>
      <c r="AM55" s="366">
        <v>9021362</v>
      </c>
      <c r="AN55" s="367">
        <v>103122</v>
      </c>
      <c r="AO55" s="368">
        <v>49.6</v>
      </c>
      <c r="AP55" s="369">
        <v>54684</v>
      </c>
      <c r="AQ55" s="370">
        <v>1.1000000000000001</v>
      </c>
      <c r="AR55" s="371">
        <v>48.5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565</v>
      </c>
      <c r="AM56" s="374">
        <v>6563024</v>
      </c>
      <c r="AN56" s="375">
        <v>75021</v>
      </c>
      <c r="AO56" s="376">
        <v>120.9</v>
      </c>
      <c r="AP56" s="377">
        <v>32829</v>
      </c>
      <c r="AQ56" s="378">
        <v>7.2</v>
      </c>
      <c r="AR56" s="379">
        <v>113.7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568</v>
      </c>
      <c r="AL57" s="358"/>
      <c r="AM57" s="366">
        <v>10879362</v>
      </c>
      <c r="AN57" s="367">
        <v>125910</v>
      </c>
      <c r="AO57" s="368">
        <v>22.1</v>
      </c>
      <c r="AP57" s="369">
        <v>62383</v>
      </c>
      <c r="AQ57" s="370">
        <v>14.1</v>
      </c>
      <c r="AR57" s="371">
        <v>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565</v>
      </c>
      <c r="AM58" s="374">
        <v>7831777</v>
      </c>
      <c r="AN58" s="375">
        <v>90639</v>
      </c>
      <c r="AO58" s="376">
        <v>20.8</v>
      </c>
      <c r="AP58" s="377">
        <v>35325</v>
      </c>
      <c r="AQ58" s="378">
        <v>7.6</v>
      </c>
      <c r="AR58" s="379">
        <v>13.2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569</v>
      </c>
      <c r="AL59" s="358"/>
      <c r="AM59" s="366">
        <v>4513683</v>
      </c>
      <c r="AN59" s="367">
        <v>52823</v>
      </c>
      <c r="AO59" s="368">
        <v>-58</v>
      </c>
      <c r="AP59" s="369">
        <v>63812</v>
      </c>
      <c r="AQ59" s="370">
        <v>2.2999999999999998</v>
      </c>
      <c r="AR59" s="371">
        <v>-60.3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565</v>
      </c>
      <c r="AM60" s="374">
        <v>2156972</v>
      </c>
      <c r="AN60" s="375">
        <v>25243</v>
      </c>
      <c r="AO60" s="376">
        <v>-72.099999999999994</v>
      </c>
      <c r="AP60" s="377">
        <v>33848</v>
      </c>
      <c r="AQ60" s="378">
        <v>-4.2</v>
      </c>
      <c r="AR60" s="379">
        <v>-67.900000000000006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570</v>
      </c>
      <c r="AL61" s="380"/>
      <c r="AM61" s="381">
        <v>8379745</v>
      </c>
      <c r="AN61" s="382">
        <v>95584</v>
      </c>
      <c r="AO61" s="383">
        <v>10.8</v>
      </c>
      <c r="AP61" s="384">
        <v>58457</v>
      </c>
      <c r="AQ61" s="385">
        <v>3.5</v>
      </c>
      <c r="AR61" s="371">
        <v>7.3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565</v>
      </c>
      <c r="AM62" s="374">
        <v>5498548</v>
      </c>
      <c r="AN62" s="375">
        <v>62701</v>
      </c>
      <c r="AO62" s="376">
        <v>33.4</v>
      </c>
      <c r="AP62" s="377">
        <v>33079</v>
      </c>
      <c r="AQ62" s="378">
        <v>2.9</v>
      </c>
      <c r="AR62" s="379">
        <v>30.5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9l7hAw9/9tz7Jq6Zwp7LTbvjzfRGdGS55N0IS0PzyIhX0KpYNqc71D0yt1KUHo1mgNylvyA5ZjOCRMTvAarh3A==" saltValue="w+REl1BayO833gz1GeHBl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572</v>
      </c>
    </row>
    <row r="120" spans="125:125" ht="13.5" hidden="1" customHeight="1" x14ac:dyDescent="0.15"/>
    <row r="121" spans="125:125" ht="13.5" hidden="1" customHeight="1" x14ac:dyDescent="0.15">
      <c r="DU121" s="292"/>
    </row>
  </sheetData>
  <sheetProtection algorithmName="SHA-512" hashValue="ZgkUeJUIE6O5vxrYqj6Z43O5uCrI3eax2iwmLOE1D069zRhDWYEjgkqaD6e/7aH3UhZtnwghXCUMJzXod72Nvw==" saltValue="SnX/Q7R4RVIRmAZjVK3R0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573</v>
      </c>
    </row>
  </sheetData>
  <sheetProtection algorithmName="SHA-512" hashValue="EEzqPz4NxFYJ7lEkObbF92GUSH0GDEdTtUR0Qb0sWsBp8T6PDJD5diPawT3BxFRw7m1MgrrW4ShD0zH40kyGOw==" saltValue="KGNeZaWpRH4gLkQ3yhOs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237" t="s">
        <v>3</v>
      </c>
      <c r="D47" s="1237"/>
      <c r="E47" s="1238"/>
      <c r="F47" s="11">
        <v>29.35</v>
      </c>
      <c r="G47" s="12">
        <v>28.48</v>
      </c>
      <c r="H47" s="12">
        <v>26.72</v>
      </c>
      <c r="I47" s="12">
        <v>26.69</v>
      </c>
      <c r="J47" s="13">
        <v>25.83</v>
      </c>
    </row>
    <row r="48" spans="2:10" ht="57.75" customHeight="1" x14ac:dyDescent="0.15">
      <c r="B48" s="14"/>
      <c r="C48" s="1239" t="s">
        <v>4</v>
      </c>
      <c r="D48" s="1239"/>
      <c r="E48" s="1240"/>
      <c r="F48" s="15">
        <v>8.65</v>
      </c>
      <c r="G48" s="16">
        <v>8.94</v>
      </c>
      <c r="H48" s="16">
        <v>10.23</v>
      </c>
      <c r="I48" s="16">
        <v>8.25</v>
      </c>
      <c r="J48" s="17">
        <v>13.16</v>
      </c>
    </row>
    <row r="49" spans="2:10" ht="57.75" customHeight="1" thickBot="1" x14ac:dyDescent="0.2">
      <c r="B49" s="18"/>
      <c r="C49" s="1241" t="s">
        <v>5</v>
      </c>
      <c r="D49" s="1241"/>
      <c r="E49" s="1242"/>
      <c r="F49" s="19">
        <v>3.09</v>
      </c>
      <c r="G49" s="20" t="s">
        <v>579</v>
      </c>
      <c r="H49" s="20">
        <v>5.49</v>
      </c>
      <c r="I49" s="20" t="s">
        <v>580</v>
      </c>
      <c r="J49" s="21">
        <v>7.32</v>
      </c>
    </row>
    <row r="50" spans="2:10" ht="13.5" customHeight="1" x14ac:dyDescent="0.15"/>
  </sheetData>
  <sheetProtection algorithmName="SHA-512" hashValue="oKbAX1qHTxtE/SL2HJ0mMBNwHQTLDOI8Fq27Usqr9eHEBeZgk97cbqAtnYTZDxVRGovNzgkfnOSFuk7zdSjBWw==" saltValue="eopOY4jpohzX748m2JmF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2022-03-10T23:54:21Z</cp:lastPrinted>
  <dcterms:created xsi:type="dcterms:W3CDTF">2022-02-02T06:47:24Z</dcterms:created>
  <dcterms:modified xsi:type="dcterms:W3CDTF">2022-10-03T05:03:22Z</dcterms:modified>
  <cp:category/>
</cp:coreProperties>
</file>