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mOQLsT80FY2BOBdMTJBmRhG3CUgAcnN8jnml13o7gBdjmgY1v0bof1xTLNqCFBoH7kd97fyyB4tupZrwwx38Hw==" workbookSaltValue="RpwDBSY572KWtauTAHLLE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GQ30" i="4"/>
  <c r="BZ30" i="4"/>
  <c r="LT76" i="4"/>
  <c r="GQ51" i="4"/>
  <c r="LH30" i="4"/>
  <c r="IE76" i="4"/>
  <c r="BZ51" i="4"/>
  <c r="BG30" i="4"/>
  <c r="LE76" i="4"/>
  <c r="FX51" i="4"/>
  <c r="AV76" i="4"/>
  <c r="KO51" i="4"/>
  <c r="KO30" i="4"/>
  <c r="FX30" i="4"/>
  <c r="HP76" i="4"/>
  <c r="BG51" i="4"/>
  <c r="KP76" i="4"/>
  <c r="HA76" i="4"/>
  <c r="AN51" i="4"/>
  <c r="FE30" i="4"/>
  <c r="FE51" i="4"/>
  <c r="JV30" i="4"/>
  <c r="AN30" i="4"/>
  <c r="JV51" i="4"/>
  <c r="AG76" i="4"/>
  <c r="KA76" i="4"/>
  <c r="EL51" i="4"/>
  <c r="JC30" i="4"/>
  <c r="R76" i="4"/>
  <c r="GL76" i="4"/>
  <c r="U51" i="4"/>
  <c r="EL30" i="4"/>
  <c r="U30" i="4"/>
  <c r="JC51"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<sst xmlns="http://schemas.openxmlformats.org/spreadsheetml/2006/main" count="278" uniqueCount="135">
  <si>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</si>
  <si>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</si>
  <si>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</si>
  <si>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</si>
  <si>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</si>
  <si>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</si>
  <si>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</si>
  <si>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</si>
  <si>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</si>
  <si>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</si>
  <si>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</si>
  <si>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</si>
  <si>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</si>
  <si>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</si>
  <si>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</si>
  <si>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</si>
  <si>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</si>
  <si>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</si>
  <si>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</si>
  <si>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</si>
  <si>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</si>
  <si>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</si>
  <si>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</si>
  <si>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</si>
  <si>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</si>
  <si>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</si>
  <si>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</si>
  <si>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</si>
  <si>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</si>
  <si>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</si>
  <si>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</si>
  <si>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</si>
  <si>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</si>
  <si>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</si>
  <si>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</si>
  <si>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</si>
  <si>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</si>
  <si>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</si>
  <si>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</si>
  <si>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</si>
  <si>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</si>
  <si>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</si>
  <si>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</si>
  <si>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</si>
  <si>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</si>
  <si>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</si>
  <si>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</si>
  <si>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</si>
  <si>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</si>
  <si>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</si>
  <si>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</si>
  <si>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</si>
  <si>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</si>
  <si>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</si>
  <si>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</si>
  <si>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</si>
  <si>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</si>
  <si>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</si>
  <si>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</si>
  <si>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</si>
  <si>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</si>
  <si>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</si>
  <si>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</si>
  <si>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</si>
  <si>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</si>
  <si>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</si>
  <si>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</si>
  <si>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</si>
  <si>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</si>
  <si>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</si>
  <si>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</si>
  <si>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</si>
  <si>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</si>
  <si>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</si>
  <si>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</si>
  <si>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</si>
  <si>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</si>
  <si>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</si>
  <si>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</si>
  <si>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</si>
  <si>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</si>
  <si>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</si>
  <si>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</si>
  <si>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</si>
  <si>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</si>
  <si>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</si>
  <si>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</si>
  <si>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</si>
  <si>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</si>
  <si>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</si>
  <si>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</si>
  <si>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</si>
  <si>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</si>
  <si>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</si>
  <si>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</si>
  <si>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</si>
  <si>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</si>
  <si>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</si>
  <si>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</si>
  <si>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</si>
  <si>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</si>
  <si>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</si>
  <si>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</si>
  <si>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</si>
  <si>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</si>
  <si>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</si>
  <si>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</si>
  <si>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</si>
  <si>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</si>
  <si>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</si>
  <si>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</si>
  <si>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</si>
  <si>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</si>
  <si>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</si>
  <si>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本町駐車場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</si>
  <si>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</si>
  <si>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</si>
  <si>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</si>
  <si>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</si>
  <si>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</si>
  <si>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</si>
  <si>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</si>
  <si>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</si>
  <si>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</si>
  <si>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</si>
  <si>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</si>
  <si>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</si>
  <si>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</si>
  <si>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</si>
  <si>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</si>
  <si>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</si>
  <si>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</si>
  <si>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</si>
  <si>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</si>
  <si>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「⑪稼働率」は概ね80％以上を維持しており、安定した需要があるといえる。なお、稼働率が80％以上となっている理由は、すべて月極駐車場であり、古くからの契約者が多いことがあげられる。</t>
    <rPh sb="13" eb="15">
      <t>イジョウ</t>
    </rPh>
    <rPh sb="16" eb="18">
      <t>イジ</t>
    </rPh>
    <rPh sb="47" eb="49">
      <t>イジョウ</t>
    </rPh>
    <rPh sb="55" eb="57">
      <t>リユウ</t>
    </rPh>
    <rPh sb="62" eb="64">
      <t>ツキギメ</t>
    </rPh>
    <rPh sb="64" eb="67">
      <t>チュウシャジョウ</t>
    </rPh>
    <rPh sb="71" eb="72">
      <t>フル</t>
    </rPh>
    <rPh sb="76" eb="79">
      <t>ケイヤクシャ</t>
    </rPh>
    <rPh sb="80" eb="81">
      <t>オオ</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</si>
</sst>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852.7</c:v>
                </c:pt>
                <c:pt idx="1">
                  <c:v>949</c:v>
                </c:pt>
                <c:pt idx="2">
                  <c:v>1084.8</c:v>
                </c:pt>
                <c:pt idx="3">
                  <c:v>1039.5999999999999</c:v>
                </c:pt>
                <c:pt idx="4">
                  <c:v>1039.5999999999999</c:v>
                </c:pt>
              </c:numCache>
            </c:numRef>
          </c:val>
          <c:extLst xmlns:c16r2="http://schemas.microsoft.com/office/drawing/2015/06/chart">
            <c:ext xmlns:c16="http://schemas.microsoft.com/office/drawing/2014/chart" uri="{C3380CC4-5D6E-409C-BE32-E72D297353CC}">
              <c16:uniqueId val="{00000000-A5E8-434F-A360-2DB9622D1D21}"/>
            </c:ext>
          </c:extLst>
        </c:ser>
        <c:dLbls>
          <c:showLegendKey val="0"/>
          <c:showVal val="0"/>
          <c:showCatName val="0"/>
          <c:showSerName val="0"/>
          <c:showPercent val="0"/>
          <c:showBubbleSize val="0"/>
        </c:dLbls>
        <c:gapWidth val="150"/>
        <c:axId val="-1224733984"/>
        <c:axId val="-12247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A5E8-434F-A360-2DB9622D1D21}"/>
            </c:ext>
          </c:extLst>
        </c:ser>
        <c:dLbls>
          <c:showLegendKey val="0"/>
          <c:showVal val="0"/>
          <c:showCatName val="0"/>
          <c:showSerName val="0"/>
          <c:showPercent val="0"/>
          <c:showBubbleSize val="0"/>
        </c:dLbls>
        <c:marker val="1"/>
        <c:smooth val="0"/>
        <c:axId val="-1224733984"/>
        <c:axId val="-1224726912"/>
      </c:lineChart>
      <c:dateAx>
        <c:axId val="-1224733984"/>
        <c:scaling>
          <c:orientation val="minMax"/>
        </c:scaling>
        <c:delete val="1"/>
        <c:axPos val="b"/>
        <c:numFmt formatCode="ge" sourceLinked="1"/>
        <c:majorTickMark val="none"/>
        <c:minorTickMark val="none"/>
        <c:tickLblPos val="none"/>
        <c:crossAx val="-1224726912"/>
        <c:crosses val="autoZero"/>
        <c:auto val="1"/>
        <c:lblOffset val="100"/>
        <c:baseTimeUnit val="years"/>
      </c:dateAx>
      <c:valAx>
        <c:axId val="-122472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7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13-4132-A8C6-ACD31E919AC3}"/>
            </c:ext>
          </c:extLst>
        </c:ser>
        <c:dLbls>
          <c:showLegendKey val="0"/>
          <c:showVal val="0"/>
          <c:showCatName val="0"/>
          <c:showSerName val="0"/>
          <c:showPercent val="0"/>
          <c:showBubbleSize val="0"/>
        </c:dLbls>
        <c:gapWidth val="150"/>
        <c:axId val="-1224733440"/>
        <c:axId val="-13210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513-4132-A8C6-ACD31E919AC3}"/>
            </c:ext>
          </c:extLst>
        </c:ser>
        <c:dLbls>
          <c:showLegendKey val="0"/>
          <c:showVal val="0"/>
          <c:showCatName val="0"/>
          <c:showSerName val="0"/>
          <c:showPercent val="0"/>
          <c:showBubbleSize val="0"/>
        </c:dLbls>
        <c:marker val="1"/>
        <c:smooth val="0"/>
        <c:axId val="-1224733440"/>
        <c:axId val="-1321093792"/>
      </c:lineChart>
      <c:dateAx>
        <c:axId val="-1224733440"/>
        <c:scaling>
          <c:orientation val="minMax"/>
        </c:scaling>
        <c:delete val="1"/>
        <c:axPos val="b"/>
        <c:numFmt formatCode="ge" sourceLinked="1"/>
        <c:majorTickMark val="none"/>
        <c:minorTickMark val="none"/>
        <c:tickLblPos val="none"/>
        <c:crossAx val="-1321093792"/>
        <c:crosses val="autoZero"/>
        <c:auto val="1"/>
        <c:lblOffset val="100"/>
        <c:baseTimeUnit val="years"/>
      </c:dateAx>
      <c:valAx>
        <c:axId val="-13210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7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44E-48C7-AEAE-0D5DAFE854E1}"/>
            </c:ext>
          </c:extLst>
        </c:ser>
        <c:dLbls>
          <c:showLegendKey val="0"/>
          <c:showVal val="0"/>
          <c:showCatName val="0"/>
          <c:showSerName val="0"/>
          <c:showPercent val="0"/>
          <c:showBubbleSize val="0"/>
        </c:dLbls>
        <c:gapWidth val="150"/>
        <c:axId val="-1321100864"/>
        <c:axId val="-1321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44E-48C7-AEAE-0D5DAFE854E1}"/>
            </c:ext>
          </c:extLst>
        </c:ser>
        <c:dLbls>
          <c:showLegendKey val="0"/>
          <c:showVal val="0"/>
          <c:showCatName val="0"/>
          <c:showSerName val="0"/>
          <c:showPercent val="0"/>
          <c:showBubbleSize val="0"/>
        </c:dLbls>
        <c:marker val="1"/>
        <c:smooth val="0"/>
        <c:axId val="-1321100864"/>
        <c:axId val="-1321095424"/>
      </c:lineChart>
      <c:dateAx>
        <c:axId val="-1321100864"/>
        <c:scaling>
          <c:orientation val="minMax"/>
        </c:scaling>
        <c:delete val="1"/>
        <c:axPos val="b"/>
        <c:numFmt formatCode="ge" sourceLinked="1"/>
        <c:majorTickMark val="none"/>
        <c:minorTickMark val="none"/>
        <c:tickLblPos val="none"/>
        <c:crossAx val="-1321095424"/>
        <c:crosses val="autoZero"/>
        <c:auto val="1"/>
        <c:lblOffset val="100"/>
        <c:baseTimeUnit val="years"/>
      </c:dateAx>
      <c:valAx>
        <c:axId val="-132109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1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8C5-4335-B774-BB7525E13931}"/>
            </c:ext>
          </c:extLst>
        </c:ser>
        <c:dLbls>
          <c:showLegendKey val="0"/>
          <c:showVal val="0"/>
          <c:showCatName val="0"/>
          <c:showSerName val="0"/>
          <c:showPercent val="0"/>
          <c:showBubbleSize val="0"/>
        </c:dLbls>
        <c:gapWidth val="150"/>
        <c:axId val="-1321100320"/>
        <c:axId val="-1006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8C5-4335-B774-BB7525E13931}"/>
            </c:ext>
          </c:extLst>
        </c:ser>
        <c:dLbls>
          <c:showLegendKey val="0"/>
          <c:showVal val="0"/>
          <c:showCatName val="0"/>
          <c:showSerName val="0"/>
          <c:showPercent val="0"/>
          <c:showBubbleSize val="0"/>
        </c:dLbls>
        <c:marker val="1"/>
        <c:smooth val="0"/>
        <c:axId val="-1321100320"/>
        <c:axId val="-1006387904"/>
      </c:lineChart>
      <c:dateAx>
        <c:axId val="-1321100320"/>
        <c:scaling>
          <c:orientation val="minMax"/>
        </c:scaling>
        <c:delete val="1"/>
        <c:axPos val="b"/>
        <c:numFmt formatCode="ge" sourceLinked="1"/>
        <c:majorTickMark val="none"/>
        <c:minorTickMark val="none"/>
        <c:tickLblPos val="none"/>
        <c:crossAx val="-1006387904"/>
        <c:crosses val="autoZero"/>
        <c:auto val="1"/>
        <c:lblOffset val="100"/>
        <c:baseTimeUnit val="years"/>
      </c:dateAx>
      <c:valAx>
        <c:axId val="-10063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10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60-4072-BBF3-AE20DC3215C8}"/>
            </c:ext>
          </c:extLst>
        </c:ser>
        <c:dLbls>
          <c:showLegendKey val="0"/>
          <c:showVal val="0"/>
          <c:showCatName val="0"/>
          <c:showSerName val="0"/>
          <c:showPercent val="0"/>
          <c:showBubbleSize val="0"/>
        </c:dLbls>
        <c:gapWidth val="150"/>
        <c:axId val="-1006379200"/>
        <c:axId val="-10063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6D60-4072-BBF3-AE20DC3215C8}"/>
            </c:ext>
          </c:extLst>
        </c:ser>
        <c:dLbls>
          <c:showLegendKey val="0"/>
          <c:showVal val="0"/>
          <c:showCatName val="0"/>
          <c:showSerName val="0"/>
          <c:showPercent val="0"/>
          <c:showBubbleSize val="0"/>
        </c:dLbls>
        <c:marker val="1"/>
        <c:smooth val="0"/>
        <c:axId val="-1006379200"/>
        <c:axId val="-1006387360"/>
      </c:lineChart>
      <c:dateAx>
        <c:axId val="-1006379200"/>
        <c:scaling>
          <c:orientation val="minMax"/>
        </c:scaling>
        <c:delete val="1"/>
        <c:axPos val="b"/>
        <c:numFmt formatCode="ge" sourceLinked="1"/>
        <c:majorTickMark val="none"/>
        <c:minorTickMark val="none"/>
        <c:tickLblPos val="none"/>
        <c:crossAx val="-1006387360"/>
        <c:crosses val="autoZero"/>
        <c:auto val="1"/>
        <c:lblOffset val="100"/>
        <c:baseTimeUnit val="years"/>
      </c:dateAx>
      <c:valAx>
        <c:axId val="-10063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02-4F32-A1A4-F391578EC602}"/>
            </c:ext>
          </c:extLst>
        </c:ser>
        <c:dLbls>
          <c:showLegendKey val="0"/>
          <c:showVal val="0"/>
          <c:showCatName val="0"/>
          <c:showSerName val="0"/>
          <c:showPercent val="0"/>
          <c:showBubbleSize val="0"/>
        </c:dLbls>
        <c:gapWidth val="150"/>
        <c:axId val="-1006376480"/>
        <c:axId val="-10063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A002-4F32-A1A4-F391578EC602}"/>
            </c:ext>
          </c:extLst>
        </c:ser>
        <c:dLbls>
          <c:showLegendKey val="0"/>
          <c:showVal val="0"/>
          <c:showCatName val="0"/>
          <c:showSerName val="0"/>
          <c:showPercent val="0"/>
          <c:showBubbleSize val="0"/>
        </c:dLbls>
        <c:marker val="1"/>
        <c:smooth val="0"/>
        <c:axId val="-1006376480"/>
        <c:axId val="-1006381376"/>
      </c:lineChart>
      <c:dateAx>
        <c:axId val="-1006376480"/>
        <c:scaling>
          <c:orientation val="minMax"/>
        </c:scaling>
        <c:delete val="1"/>
        <c:axPos val="b"/>
        <c:numFmt formatCode="ge" sourceLinked="1"/>
        <c:majorTickMark val="none"/>
        <c:minorTickMark val="none"/>
        <c:tickLblPos val="none"/>
        <c:crossAx val="-1006381376"/>
        <c:crosses val="autoZero"/>
        <c:auto val="1"/>
        <c:lblOffset val="100"/>
        <c:baseTimeUnit val="years"/>
      </c:dateAx>
      <c:valAx>
        <c:axId val="-10063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3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76.900000000000006</c:v>
                </c:pt>
                <c:pt idx="1">
                  <c:v>84.6</c:v>
                </c:pt>
                <c:pt idx="2">
                  <c:v>84.6</c:v>
                </c:pt>
                <c:pt idx="3">
                  <c:v>84.6</c:v>
                </c:pt>
                <c:pt idx="4">
                  <c:v>92.3</c:v>
                </c:pt>
              </c:numCache>
            </c:numRef>
          </c:val>
          <c:extLst xmlns:c16r2="http://schemas.microsoft.com/office/drawing/2015/06/chart">
            <c:ext xmlns:c16="http://schemas.microsoft.com/office/drawing/2014/chart" uri="{C3380CC4-5D6E-409C-BE32-E72D297353CC}">
              <c16:uniqueId val="{00000000-1BA5-4460-B1C2-90F0C149E2A4}"/>
            </c:ext>
          </c:extLst>
        </c:ser>
        <c:dLbls>
          <c:showLegendKey val="0"/>
          <c:showVal val="0"/>
          <c:showCatName val="0"/>
          <c:showSerName val="0"/>
          <c:showPercent val="0"/>
          <c:showBubbleSize val="0"/>
        </c:dLbls>
        <c:gapWidth val="150"/>
        <c:axId val="-1006385184"/>
        <c:axId val="-10063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1BA5-4460-B1C2-90F0C149E2A4}"/>
            </c:ext>
          </c:extLst>
        </c:ser>
        <c:dLbls>
          <c:showLegendKey val="0"/>
          <c:showVal val="0"/>
          <c:showCatName val="0"/>
          <c:showSerName val="0"/>
          <c:showPercent val="0"/>
          <c:showBubbleSize val="0"/>
        </c:dLbls>
        <c:marker val="1"/>
        <c:smooth val="0"/>
        <c:axId val="-1006385184"/>
        <c:axId val="-1006388448"/>
      </c:lineChart>
      <c:dateAx>
        <c:axId val="-1006385184"/>
        <c:scaling>
          <c:orientation val="minMax"/>
        </c:scaling>
        <c:delete val="1"/>
        <c:axPos val="b"/>
        <c:numFmt formatCode="ge" sourceLinked="1"/>
        <c:majorTickMark val="none"/>
        <c:minorTickMark val="none"/>
        <c:tickLblPos val="none"/>
        <c:crossAx val="-1006388448"/>
        <c:crosses val="autoZero"/>
        <c:auto val="1"/>
        <c:lblOffset val="100"/>
        <c:baseTimeUnit val="years"/>
      </c:dateAx>
      <c:valAx>
        <c:axId val="-100638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88.3</c:v>
                </c:pt>
                <c:pt idx="1">
                  <c:v>89.5</c:v>
                </c:pt>
                <c:pt idx="2">
                  <c:v>80.599999999999994</c:v>
                </c:pt>
                <c:pt idx="3">
                  <c:v>90.4</c:v>
                </c:pt>
                <c:pt idx="4">
                  <c:v>90.4</c:v>
                </c:pt>
              </c:numCache>
            </c:numRef>
          </c:val>
          <c:extLst xmlns:c16r2="http://schemas.microsoft.com/office/drawing/2015/06/chart">
            <c:ext xmlns:c16="http://schemas.microsoft.com/office/drawing/2014/chart" uri="{C3380CC4-5D6E-409C-BE32-E72D297353CC}">
              <c16:uniqueId val="{00000000-5682-4386-9B89-655F83EA9CE7}"/>
            </c:ext>
          </c:extLst>
        </c:ser>
        <c:dLbls>
          <c:showLegendKey val="0"/>
          <c:showVal val="0"/>
          <c:showCatName val="0"/>
          <c:showSerName val="0"/>
          <c:showPercent val="0"/>
          <c:showBubbleSize val="0"/>
        </c:dLbls>
        <c:gapWidth val="150"/>
        <c:axId val="-1006386816"/>
        <c:axId val="-10063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5682-4386-9B89-655F83EA9CE7}"/>
            </c:ext>
          </c:extLst>
        </c:ser>
        <c:dLbls>
          <c:showLegendKey val="0"/>
          <c:showVal val="0"/>
          <c:showCatName val="0"/>
          <c:showSerName val="0"/>
          <c:showPercent val="0"/>
          <c:showBubbleSize val="0"/>
        </c:dLbls>
        <c:marker val="1"/>
        <c:smooth val="0"/>
        <c:axId val="-1006386816"/>
        <c:axId val="-1006383008"/>
      </c:lineChart>
      <c:dateAx>
        <c:axId val="-1006386816"/>
        <c:scaling>
          <c:orientation val="minMax"/>
        </c:scaling>
        <c:delete val="1"/>
        <c:axPos val="b"/>
        <c:numFmt formatCode="ge" sourceLinked="1"/>
        <c:majorTickMark val="none"/>
        <c:minorTickMark val="none"/>
        <c:tickLblPos val="none"/>
        <c:crossAx val="-1006383008"/>
        <c:crosses val="autoZero"/>
        <c:auto val="1"/>
        <c:lblOffset val="100"/>
        <c:baseTimeUnit val="years"/>
      </c:dateAx>
      <c:valAx>
        <c:axId val="-100638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414</c:v>
                </c:pt>
                <c:pt idx="1">
                  <c:v>818</c:v>
                </c:pt>
                <c:pt idx="2">
                  <c:v>453</c:v>
                </c:pt>
                <c:pt idx="3">
                  <c:v>451</c:v>
                </c:pt>
                <c:pt idx="4">
                  <c:v>451</c:v>
                </c:pt>
              </c:numCache>
            </c:numRef>
          </c:val>
          <c:extLst xmlns:c16r2="http://schemas.microsoft.com/office/drawing/2015/06/chart">
            <c:ext xmlns:c16="http://schemas.microsoft.com/office/drawing/2014/chart" uri="{C3380CC4-5D6E-409C-BE32-E72D297353CC}">
              <c16:uniqueId val="{00000000-1F87-4B00-A5CA-6E5E2D95C99E}"/>
            </c:ext>
          </c:extLst>
        </c:ser>
        <c:dLbls>
          <c:showLegendKey val="0"/>
          <c:showVal val="0"/>
          <c:showCatName val="0"/>
          <c:showSerName val="0"/>
          <c:showPercent val="0"/>
          <c:showBubbleSize val="0"/>
        </c:dLbls>
        <c:gapWidth val="150"/>
        <c:axId val="-1006386272"/>
        <c:axId val="-10063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F87-4B00-A5CA-6E5E2D95C99E}"/>
            </c:ext>
          </c:extLst>
        </c:ser>
        <c:dLbls>
          <c:showLegendKey val="0"/>
          <c:showVal val="0"/>
          <c:showCatName val="0"/>
          <c:showSerName val="0"/>
          <c:showPercent val="0"/>
          <c:showBubbleSize val="0"/>
        </c:dLbls>
        <c:marker val="1"/>
        <c:smooth val="0"/>
        <c:axId val="-1006386272"/>
        <c:axId val="-1006377024"/>
      </c:lineChart>
      <c:dateAx>
        <c:axId val="-1006386272"/>
        <c:scaling>
          <c:orientation val="minMax"/>
        </c:scaling>
        <c:delete val="1"/>
        <c:axPos val="b"/>
        <c:numFmt formatCode="ge" sourceLinked="1"/>
        <c:majorTickMark val="none"/>
        <c:minorTickMark val="none"/>
        <c:tickLblPos val="none"/>
        <c:crossAx val="-1006377024"/>
        <c:crosses val="autoZero"/>
        <c:auto val="1"/>
        <c:lblOffset val="100"/>
        <c:baseTimeUnit val="years"/>
      </c:dateAx>
      <c:valAx>
        <c:axId val="-100637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3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852.7</v>
      </c>
      <c r="V31" s="118"/>
      <c r="W31" s="118"/>
      <c r="X31" s="118"/>
      <c r="Y31" s="118"/>
      <c r="Z31" s="118"/>
      <c r="AA31" s="118"/>
      <c r="AB31" s="118"/>
      <c r="AC31" s="118"/>
      <c r="AD31" s="118"/>
      <c r="AE31" s="118"/>
      <c r="AF31" s="118"/>
      <c r="AG31" s="118"/>
      <c r="AH31" s="118"/>
      <c r="AI31" s="118"/>
      <c r="AJ31" s="118"/>
      <c r="AK31" s="118"/>
      <c r="AL31" s="118"/>
      <c r="AM31" s="118"/>
      <c r="AN31" s="118">
        <f>データ!Z7</f>
        <v>949</v>
      </c>
      <c r="AO31" s="118"/>
      <c r="AP31" s="118"/>
      <c r="AQ31" s="118"/>
      <c r="AR31" s="118"/>
      <c r="AS31" s="118"/>
      <c r="AT31" s="118"/>
      <c r="AU31" s="118"/>
      <c r="AV31" s="118"/>
      <c r="AW31" s="118"/>
      <c r="AX31" s="118"/>
      <c r="AY31" s="118"/>
      <c r="AZ31" s="118"/>
      <c r="BA31" s="118"/>
      <c r="BB31" s="118"/>
      <c r="BC31" s="118"/>
      <c r="BD31" s="118"/>
      <c r="BE31" s="118"/>
      <c r="BF31" s="118"/>
      <c r="BG31" s="118">
        <f>データ!AA7</f>
        <v>1084.8</v>
      </c>
      <c r="BH31" s="118"/>
      <c r="BI31" s="118"/>
      <c r="BJ31" s="118"/>
      <c r="BK31" s="118"/>
      <c r="BL31" s="118"/>
      <c r="BM31" s="118"/>
      <c r="BN31" s="118"/>
      <c r="BO31" s="118"/>
      <c r="BP31" s="118"/>
      <c r="BQ31" s="118"/>
      <c r="BR31" s="118"/>
      <c r="BS31" s="118"/>
      <c r="BT31" s="118"/>
      <c r="BU31" s="118"/>
      <c r="BV31" s="118"/>
      <c r="BW31" s="118"/>
      <c r="BX31" s="118"/>
      <c r="BY31" s="118"/>
      <c r="BZ31" s="118">
        <f>データ!AB7</f>
        <v>1039.5999999999999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1039.5999999999999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76.900000000000006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84.6</v>
      </c>
      <c r="JW31" s="120"/>
      <c r="JX31" s="120"/>
      <c r="JY31" s="120"/>
      <c r="JZ31" s="120"/>
      <c r="KA31" s="120"/>
      <c r="KB31" s="120"/>
      <c r="KC31" s="120"/>
      <c r="KD31" s="120"/>
      <c r="KE31" s="120"/>
      <c r="KF31" s="120"/>
      <c r="KG31" s="120"/>
      <c r="KH31" s="120"/>
      <c r="KI31" s="120"/>
      <c r="KJ31" s="120"/>
      <c r="KK31" s="120"/>
      <c r="KL31" s="120"/>
      <c r="KM31" s="120"/>
      <c r="KN31" s="121"/>
      <c r="KO31" s="119">
        <f>データ!DM7</f>
        <v>84.6</v>
      </c>
      <c r="KP31" s="120"/>
      <c r="KQ31" s="120"/>
      <c r="KR31" s="120"/>
      <c r="KS31" s="120"/>
      <c r="KT31" s="120"/>
      <c r="KU31" s="120"/>
      <c r="KV31" s="120"/>
      <c r="KW31" s="120"/>
      <c r="KX31" s="120"/>
      <c r="KY31" s="120"/>
      <c r="KZ31" s="120"/>
      <c r="LA31" s="120"/>
      <c r="LB31" s="120"/>
      <c r="LC31" s="120"/>
      <c r="LD31" s="120"/>
      <c r="LE31" s="120"/>
      <c r="LF31" s="120"/>
      <c r="LG31" s="121"/>
      <c r="LH31" s="119">
        <f>データ!DN7</f>
        <v>84.6</v>
      </c>
      <c r="LI31" s="120"/>
      <c r="LJ31" s="120"/>
      <c r="LK31" s="120"/>
      <c r="LL31" s="120"/>
      <c r="LM31" s="120"/>
      <c r="LN31" s="120"/>
      <c r="LO31" s="120"/>
      <c r="LP31" s="120"/>
      <c r="LQ31" s="120"/>
      <c r="LR31" s="120"/>
      <c r="LS31" s="120"/>
      <c r="LT31" s="120"/>
      <c r="LU31" s="120"/>
      <c r="LV31" s="120"/>
      <c r="LW31" s="120"/>
      <c r="LX31" s="120"/>
      <c r="LY31" s="120"/>
      <c r="LZ31" s="121"/>
      <c r="MA31" s="119">
        <f>データ!DO7</f>
        <v>92.3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132</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134</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88.3</v>
      </c>
      <c r="EM52" s="118"/>
      <c r="EN52" s="118"/>
      <c r="EO52" s="118"/>
      <c r="EP52" s="118"/>
      <c r="EQ52" s="118"/>
      <c r="ER52" s="118"/>
      <c r="ES52" s="118"/>
      <c r="ET52" s="118"/>
      <c r="EU52" s="118"/>
      <c r="EV52" s="118"/>
      <c r="EW52" s="118"/>
      <c r="EX52" s="118"/>
      <c r="EY52" s="118"/>
      <c r="EZ52" s="118"/>
      <c r="FA52" s="118"/>
      <c r="FB52" s="118"/>
      <c r="FC52" s="118"/>
      <c r="FD52" s="118"/>
      <c r="FE52" s="118">
        <f>データ!BG7</f>
        <v>89.5</v>
      </c>
      <c r="FF52" s="118"/>
      <c r="FG52" s="118"/>
      <c r="FH52" s="118"/>
      <c r="FI52" s="118"/>
      <c r="FJ52" s="118"/>
      <c r="FK52" s="118"/>
      <c r="FL52" s="118"/>
      <c r="FM52" s="118"/>
      <c r="FN52" s="118"/>
      <c r="FO52" s="118"/>
      <c r="FP52" s="118"/>
      <c r="FQ52" s="118"/>
      <c r="FR52" s="118"/>
      <c r="FS52" s="118"/>
      <c r="FT52" s="118"/>
      <c r="FU52" s="118"/>
      <c r="FV52" s="118"/>
      <c r="FW52" s="118"/>
      <c r="FX52" s="118">
        <f>データ!BH7</f>
        <v>80.599999999999994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90.4</v>
      </c>
      <c r="GR52" s="118"/>
      <c r="GS52" s="118"/>
      <c r="GT52" s="118"/>
      <c r="GU52" s="118"/>
      <c r="GV52" s="118"/>
      <c r="GW52" s="118"/>
      <c r="GX52" s="118"/>
      <c r="GY52" s="118"/>
      <c r="GZ52" s="118"/>
      <c r="HA52" s="118"/>
      <c r="HB52" s="118"/>
      <c r="HC52" s="118"/>
      <c r="HD52" s="118"/>
      <c r="HE52" s="118"/>
      <c r="HF52" s="118"/>
      <c r="HG52" s="118"/>
      <c r="HH52" s="118"/>
      <c r="HI52" s="118"/>
      <c r="HJ52" s="118">
        <f>データ!BJ7</f>
        <v>90.4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414</v>
      </c>
      <c r="JD52" s="128"/>
      <c r="JE52" s="128"/>
      <c r="JF52" s="128"/>
      <c r="JG52" s="128"/>
      <c r="JH52" s="128"/>
      <c r="JI52" s="128"/>
      <c r="JJ52" s="128"/>
      <c r="JK52" s="128"/>
      <c r="JL52" s="128"/>
      <c r="JM52" s="128"/>
      <c r="JN52" s="128"/>
      <c r="JO52" s="128"/>
      <c r="JP52" s="128"/>
      <c r="JQ52" s="128"/>
      <c r="JR52" s="128"/>
      <c r="JS52" s="128"/>
      <c r="JT52" s="128"/>
      <c r="JU52" s="128"/>
      <c r="JV52" s="128">
        <f>データ!BR7</f>
        <v>818</v>
      </c>
      <c r="JW52" s="128"/>
      <c r="JX52" s="128"/>
      <c r="JY52" s="128"/>
      <c r="JZ52" s="128"/>
      <c r="KA52" s="128"/>
      <c r="KB52" s="128"/>
      <c r="KC52" s="128"/>
      <c r="KD52" s="128"/>
      <c r="KE52" s="128"/>
      <c r="KF52" s="128"/>
      <c r="KG52" s="128"/>
      <c r="KH52" s="128"/>
      <c r="KI52" s="128"/>
      <c r="KJ52" s="128"/>
      <c r="KK52" s="128"/>
      <c r="KL52" s="128"/>
      <c r="KM52" s="128"/>
      <c r="KN52" s="128"/>
      <c r="KO52" s="128">
        <f>データ!BS7</f>
        <v>453</v>
      </c>
      <c r="KP52" s="128"/>
      <c r="KQ52" s="128"/>
      <c r="KR52" s="128"/>
      <c r="KS52" s="128"/>
      <c r="KT52" s="128"/>
      <c r="KU52" s="128"/>
      <c r="KV52" s="128"/>
      <c r="KW52" s="128"/>
      <c r="KX52" s="128"/>
      <c r="KY52" s="128"/>
      <c r="KZ52" s="128"/>
      <c r="LA52" s="128"/>
      <c r="LB52" s="128"/>
      <c r="LC52" s="128"/>
      <c r="LD52" s="128"/>
      <c r="LE52" s="128"/>
      <c r="LF52" s="128"/>
      <c r="LG52" s="128"/>
      <c r="LH52" s="128">
        <f>データ!BT7</f>
        <v>451</v>
      </c>
      <c r="LI52" s="128"/>
      <c r="LJ52" s="128"/>
      <c r="LK52" s="128"/>
      <c r="LL52" s="128"/>
      <c r="LM52" s="128"/>
      <c r="LN52" s="128"/>
      <c r="LO52" s="128"/>
      <c r="LP52" s="128"/>
      <c r="LQ52" s="128"/>
      <c r="LR52" s="128"/>
      <c r="LS52" s="128"/>
      <c r="LT52" s="128"/>
      <c r="LU52" s="128"/>
      <c r="LV52" s="128"/>
      <c r="LW52" s="128"/>
      <c r="LX52" s="128"/>
      <c r="LY52" s="128"/>
      <c r="LZ52" s="128"/>
      <c r="MA52" s="128">
        <f>データ!BU7</f>
        <v>451</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23</v>
      </c>
      <c r="V53" s="128"/>
      <c r="W53" s="128"/>
      <c r="X53" s="128"/>
      <c r="Y53" s="128"/>
      <c r="Z53" s="128"/>
      <c r="AA53" s="128"/>
      <c r="AB53" s="128"/>
      <c r="AC53" s="128"/>
      <c r="AD53" s="128"/>
      <c r="AE53" s="128"/>
      <c r="AF53" s="128"/>
      <c r="AG53" s="128"/>
      <c r="AH53" s="128"/>
      <c r="AI53" s="128"/>
      <c r="AJ53" s="128"/>
      <c r="AK53" s="128"/>
      <c r="AL53" s="128"/>
      <c r="AM53" s="128"/>
      <c r="AN53" s="128">
        <f>データ!BA7</f>
        <v>22</v>
      </c>
      <c r="AO53" s="128"/>
      <c r="AP53" s="128"/>
      <c r="AQ53" s="128"/>
      <c r="AR53" s="128"/>
      <c r="AS53" s="128"/>
      <c r="AT53" s="128"/>
      <c r="AU53" s="128"/>
      <c r="AV53" s="128"/>
      <c r="AW53" s="128"/>
      <c r="AX53" s="128"/>
      <c r="AY53" s="128"/>
      <c r="AZ53" s="128"/>
      <c r="BA53" s="128"/>
      <c r="BB53" s="128"/>
      <c r="BC53" s="128"/>
      <c r="BD53" s="128"/>
      <c r="BE53" s="128"/>
      <c r="BF53" s="128"/>
      <c r="BG53" s="128">
        <f>データ!BB7</f>
        <v>16</v>
      </c>
      <c r="BH53" s="128"/>
      <c r="BI53" s="128"/>
      <c r="BJ53" s="128"/>
      <c r="BK53" s="128"/>
      <c r="BL53" s="128"/>
      <c r="BM53" s="128"/>
      <c r="BN53" s="128"/>
      <c r="BO53" s="128"/>
      <c r="BP53" s="128"/>
      <c r="BQ53" s="128"/>
      <c r="BR53" s="128"/>
      <c r="BS53" s="128"/>
      <c r="BT53" s="128"/>
      <c r="BU53" s="128"/>
      <c r="BV53" s="128"/>
      <c r="BW53" s="128"/>
      <c r="BX53" s="128"/>
      <c r="BY53" s="128"/>
      <c r="BZ53" s="128">
        <f>データ!BC7</f>
        <v>21</v>
      </c>
      <c r="CA53" s="128"/>
      <c r="CB53" s="128"/>
      <c r="CC53" s="128"/>
      <c r="CD53" s="128"/>
      <c r="CE53" s="128"/>
      <c r="CF53" s="128"/>
      <c r="CG53" s="128"/>
      <c r="CH53" s="128"/>
      <c r="CI53" s="128"/>
      <c r="CJ53" s="128"/>
      <c r="CK53" s="128"/>
      <c r="CL53" s="128"/>
      <c r="CM53" s="128"/>
      <c r="CN53" s="128"/>
      <c r="CO53" s="128"/>
      <c r="CP53" s="128"/>
      <c r="CQ53" s="128"/>
      <c r="CR53" s="128"/>
      <c r="CS53" s="128">
        <f>データ!BD7</f>
        <v>17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7496</v>
      </c>
      <c r="JD53" s="128"/>
      <c r="JE53" s="128"/>
      <c r="JF53" s="128"/>
      <c r="JG53" s="128"/>
      <c r="JH53" s="128"/>
      <c r="JI53" s="128"/>
      <c r="JJ53" s="128"/>
      <c r="JK53" s="128"/>
      <c r="JL53" s="128"/>
      <c r="JM53" s="128"/>
      <c r="JN53" s="128"/>
      <c r="JO53" s="128"/>
      <c r="JP53" s="128"/>
      <c r="JQ53" s="128"/>
      <c r="JR53" s="128"/>
      <c r="JS53" s="128"/>
      <c r="JT53" s="128"/>
      <c r="JU53" s="128"/>
      <c r="JV53" s="128">
        <f>データ!BW7</f>
        <v>6967</v>
      </c>
      <c r="JW53" s="128"/>
      <c r="JX53" s="128"/>
      <c r="JY53" s="128"/>
      <c r="JZ53" s="128"/>
      <c r="KA53" s="128"/>
      <c r="KB53" s="128"/>
      <c r="KC53" s="128"/>
      <c r="KD53" s="128"/>
      <c r="KE53" s="128"/>
      <c r="KF53" s="128"/>
      <c r="KG53" s="128"/>
      <c r="KH53" s="128"/>
      <c r="KI53" s="128"/>
      <c r="KJ53" s="128"/>
      <c r="KK53" s="128"/>
      <c r="KL53" s="128"/>
      <c r="KM53" s="128"/>
      <c r="KN53" s="128"/>
      <c r="KO53" s="128">
        <f>データ!BX7</f>
        <v>7138</v>
      </c>
      <c r="KP53" s="128"/>
      <c r="KQ53" s="128"/>
      <c r="KR53" s="128"/>
      <c r="KS53" s="128"/>
      <c r="KT53" s="128"/>
      <c r="KU53" s="128"/>
      <c r="KV53" s="128"/>
      <c r="KW53" s="128"/>
      <c r="KX53" s="128"/>
      <c r="KY53" s="128"/>
      <c r="KZ53" s="128"/>
      <c r="LA53" s="128"/>
      <c r="LB53" s="128"/>
      <c r="LC53" s="128"/>
      <c r="LD53" s="128"/>
      <c r="LE53" s="128"/>
      <c r="LF53" s="128"/>
      <c r="LG53" s="128"/>
      <c r="LH53" s="128">
        <f>データ!BY7</f>
        <v>8131</v>
      </c>
      <c r="LI53" s="128"/>
      <c r="LJ53" s="128"/>
      <c r="LK53" s="128"/>
      <c r="LL53" s="128"/>
      <c r="LM53" s="128"/>
      <c r="LN53" s="128"/>
      <c r="LO53" s="128"/>
      <c r="LP53" s="128"/>
      <c r="LQ53" s="128"/>
      <c r="LR53" s="128"/>
      <c r="LS53" s="128"/>
      <c r="LT53" s="128"/>
      <c r="LU53" s="128"/>
      <c r="LV53" s="128"/>
      <c r="LW53" s="128"/>
      <c r="LX53" s="128"/>
      <c r="LY53" s="128"/>
      <c r="LZ53" s="128"/>
      <c r="MA53" s="128">
        <f>データ!BZ7</f>
        <v>8024</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133</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2089</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FXk8p6Ef2JfZrpozzGa2s8UQxzKbNgiv51tPSLDtdppEofe552dmg8n80QxxYwZ5JkEBNrFJbJgfipDEs6UKA==" saltValue="FEApu+Z+nFbooCpolYeAa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91</v>
      </c>
      <c r="AW5" s="59" t="s">
        <v>92</v>
      </c>
      <c r="AX5" s="59" t="s">
        <v>93</v>
      </c>
      <c r="AY5" s="59" t="s">
        <v>104</v>
      </c>
      <c r="AZ5" s="59" t="s">
        <v>95</v>
      </c>
      <c r="BA5" s="59" t="s">
        <v>96</v>
      </c>
      <c r="BB5" s="59" t="s">
        <v>97</v>
      </c>
      <c r="BC5" s="59" t="s">
        <v>98</v>
      </c>
      <c r="BD5" s="59" t="s">
        <v>99</v>
      </c>
      <c r="BE5" s="59" t="s">
        <v>100</v>
      </c>
      <c r="BF5" s="59" t="s">
        <v>90</v>
      </c>
      <c r="BG5" s="59" t="s">
        <v>91</v>
      </c>
      <c r="BH5" s="59" t="s">
        <v>92</v>
      </c>
      <c r="BI5" s="59" t="s">
        <v>93</v>
      </c>
      <c r="BJ5" s="59" t="s">
        <v>105</v>
      </c>
      <c r="BK5" s="59" t="s">
        <v>95</v>
      </c>
      <c r="BL5" s="59" t="s">
        <v>96</v>
      </c>
      <c r="BM5" s="59" t="s">
        <v>97</v>
      </c>
      <c r="BN5" s="59" t="s">
        <v>98</v>
      </c>
      <c r="BO5" s="59" t="s">
        <v>99</v>
      </c>
      <c r="BP5" s="59" t="s">
        <v>100</v>
      </c>
      <c r="BQ5" s="59" t="s">
        <v>90</v>
      </c>
      <c r="BR5" s="59" t="s">
        <v>91</v>
      </c>
      <c r="BS5" s="59" t="s">
        <v>92</v>
      </c>
      <c r="BT5" s="59" t="s">
        <v>102</v>
      </c>
      <c r="BU5" s="59" t="s">
        <v>94</v>
      </c>
      <c r="BV5" s="59" t="s">
        <v>95</v>
      </c>
      <c r="BW5" s="59" t="s">
        <v>96</v>
      </c>
      <c r="BX5" s="59" t="s">
        <v>97</v>
      </c>
      <c r="BY5" s="59" t="s">
        <v>98</v>
      </c>
      <c r="BZ5" s="59" t="s">
        <v>99</v>
      </c>
      <c r="CA5" s="59" t="s">
        <v>100</v>
      </c>
      <c r="CB5" s="59" t="s">
        <v>90</v>
      </c>
      <c r="CC5" s="59" t="s">
        <v>91</v>
      </c>
      <c r="CD5" s="59" t="s">
        <v>92</v>
      </c>
      <c r="CE5" s="59" t="s">
        <v>93</v>
      </c>
      <c r="CF5" s="59" t="s">
        <v>106</v>
      </c>
      <c r="CG5" s="59" t="s">
        <v>95</v>
      </c>
      <c r="CH5" s="59" t="s">
        <v>96</v>
      </c>
      <c r="CI5" s="59" t="s">
        <v>97</v>
      </c>
      <c r="CJ5" s="59" t="s">
        <v>98</v>
      </c>
      <c r="CK5" s="59" t="s">
        <v>99</v>
      </c>
      <c r="CL5" s="59" t="s">
        <v>100</v>
      </c>
      <c r="CM5" s="153"/>
      <c r="CN5" s="153"/>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107</v>
      </c>
      <c r="B6" s="60">
        <f>B8</f>
        <v>2018</v>
      </c>
      <c r="C6" s="60">
        <f t="shared" ref="C6:X6" si="1">C8</f>
        <v>382132</v>
      </c>
      <c r="D6" s="60">
        <f t="shared" si="1"/>
        <v>47</v>
      </c>
      <c r="E6" s="60">
        <f t="shared" si="1"/>
        <v>14</v>
      </c>
      <c r="F6" s="60">
        <f t="shared" si="1"/>
        <v>0</v>
      </c>
      <c r="G6" s="60">
        <f t="shared" si="1"/>
        <v>4</v>
      </c>
      <c r="H6" s="60" t="str">
        <f>SUBSTITUTE(H8,"　","")</f>
        <v>愛媛県四国中央市</v>
      </c>
      <c r="I6" s="60" t="str">
        <f t="shared" si="1"/>
        <v>本町駐車場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商業施設</v>
      </c>
      <c r="T6" s="62" t="str">
        <f t="shared" si="1"/>
        <v>無</v>
      </c>
      <c r="U6" s="63">
        <f t="shared" si="1"/>
        <v>244</v>
      </c>
      <c r="V6" s="63">
        <f t="shared" si="1"/>
        <v>13</v>
      </c>
      <c r="W6" s="63">
        <f t="shared" si="1"/>
        <v>0</v>
      </c>
      <c r="X6" s="62" t="str">
        <f t="shared" si="1"/>
        <v>導入なし</v>
      </c>
      <c r="Y6" s="64">
        <f>IF(Y8="-",NA(),Y8)</f>
        <v>852.7</v>
      </c>
      <c r="Z6" s="64">
        <f t="shared" ref="Z6:AH6" si="2">IF(Z8="-",NA(),Z8)</f>
        <v>949</v>
      </c>
      <c r="AA6" s="64">
        <f t="shared" si="2"/>
        <v>1084.8</v>
      </c>
      <c r="AB6" s="64">
        <f t="shared" si="2"/>
        <v>1039.5999999999999</v>
      </c>
      <c r="AC6" s="64">
        <f t="shared" si="2"/>
        <v>1039.5999999999999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88.3</v>
      </c>
      <c r="BG6" s="64">
        <f t="shared" ref="BG6:BO6" si="5">IF(BG8="-",NA(),BG8)</f>
        <v>89.5</v>
      </c>
      <c r="BH6" s="64">
        <f t="shared" si="5"/>
        <v>80.599999999999994</v>
      </c>
      <c r="BI6" s="64">
        <f t="shared" si="5"/>
        <v>90.4</v>
      </c>
      <c r="BJ6" s="64">
        <f t="shared" si="5"/>
        <v>90.4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414</v>
      </c>
      <c r="BR6" s="65">
        <f t="shared" ref="BR6:BZ6" si="6">IF(BR8="-",NA(),BR8)</f>
        <v>818</v>
      </c>
      <c r="BS6" s="65">
        <f t="shared" si="6"/>
        <v>453</v>
      </c>
      <c r="BT6" s="65">
        <f t="shared" si="6"/>
        <v>451</v>
      </c>
      <c r="BU6" s="65">
        <f t="shared" si="6"/>
        <v>451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2089</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76.900000000000006</v>
      </c>
      <c r="DL6" s="64">
        <f t="shared" ref="DL6:DT6" si="9">IF(DL8="-",NA(),DL8)</f>
        <v>84.6</v>
      </c>
      <c r="DM6" s="64">
        <f t="shared" si="9"/>
        <v>84.6</v>
      </c>
      <c r="DN6" s="64">
        <f t="shared" si="9"/>
        <v>84.6</v>
      </c>
      <c r="DO6" s="64">
        <f t="shared" si="9"/>
        <v>92.3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382132</v>
      </c>
      <c r="D7" s="60">
        <f t="shared" si="10"/>
        <v>47</v>
      </c>
      <c r="E7" s="60">
        <f t="shared" si="10"/>
        <v>14</v>
      </c>
      <c r="F7" s="60">
        <f t="shared" si="10"/>
        <v>0</v>
      </c>
      <c r="G7" s="60">
        <f t="shared" si="10"/>
        <v>4</v>
      </c>
      <c r="H7" s="60" t="str">
        <f t="shared" si="10"/>
        <v>愛媛県　四国中央市</v>
      </c>
      <c r="I7" s="60" t="str">
        <f t="shared" si="10"/>
        <v>本町駐車場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商業施設</v>
      </c>
      <c r="T7" s="62" t="str">
        <f t="shared" si="10"/>
        <v>無</v>
      </c>
      <c r="U7" s="63">
        <f t="shared" si="10"/>
        <v>244</v>
      </c>
      <c r="V7" s="63">
        <f t="shared" si="10"/>
        <v>13</v>
      </c>
      <c r="W7" s="63">
        <f t="shared" si="10"/>
        <v>0</v>
      </c>
      <c r="X7" s="62" t="str">
        <f t="shared" si="10"/>
        <v>導入なし</v>
      </c>
      <c r="Y7" s="64">
        <f>Y8</f>
        <v>852.7</v>
      </c>
      <c r="Z7" s="64">
        <f t="shared" ref="Z7:AH7" si="11">Z8</f>
        <v>949</v>
      </c>
      <c r="AA7" s="64">
        <f t="shared" si="11"/>
        <v>1084.8</v>
      </c>
      <c r="AB7" s="64">
        <f t="shared" si="11"/>
        <v>1039.5999999999999</v>
      </c>
      <c r="AC7" s="64">
        <f t="shared" si="11"/>
        <v>1039.5999999999999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88.3</v>
      </c>
      <c r="BG7" s="64">
        <f t="shared" ref="BG7:BO7" si="14">BG8</f>
        <v>89.5</v>
      </c>
      <c r="BH7" s="64">
        <f t="shared" si="14"/>
        <v>80.599999999999994</v>
      </c>
      <c r="BI7" s="64">
        <f t="shared" si="14"/>
        <v>90.4</v>
      </c>
      <c r="BJ7" s="64">
        <f t="shared" si="14"/>
        <v>90.4</v>
      </c>
      <c r="BK7" s="64">
        <f t="shared" si="14"/>
        <v>40.700000000000003</v>
      </c>
      <c r="BL7" s="64">
        <f t="shared" si="14"/>
        <v>38.200000000000003</v>
      </c>
      <c r="BM7" s="64">
        <f t="shared" si="14"/>
        <v>34.6</v>
      </c>
      <c r="BN7" s="64">
        <f t="shared" si="14"/>
        <v>37.6</v>
      </c>
      <c r="BO7" s="64">
        <f t="shared" si="14"/>
        <v>33.200000000000003</v>
      </c>
      <c r="BP7" s="61"/>
      <c r="BQ7" s="65">
        <f>BQ8</f>
        <v>414</v>
      </c>
      <c r="BR7" s="65">
        <f t="shared" ref="BR7:BZ7" si="15">BR8</f>
        <v>818</v>
      </c>
      <c r="BS7" s="65">
        <f t="shared" si="15"/>
        <v>453</v>
      </c>
      <c r="BT7" s="65">
        <f t="shared" si="15"/>
        <v>451</v>
      </c>
      <c r="BU7" s="65">
        <f t="shared" si="15"/>
        <v>451</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112</v>
      </c>
      <c r="CL7" s="61"/>
      <c r="CM7" s="63">
        <f>CM8</f>
        <v>2089</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76.900000000000006</v>
      </c>
      <c r="DL7" s="64">
        <f t="shared" ref="DL7:DT7" si="17">DL8</f>
        <v>84.6</v>
      </c>
      <c r="DM7" s="64">
        <f t="shared" si="17"/>
        <v>84.6</v>
      </c>
      <c r="DN7" s="64">
        <f t="shared" si="17"/>
        <v>84.6</v>
      </c>
      <c r="DO7" s="64">
        <f t="shared" si="17"/>
        <v>92.3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38</v>
      </c>
      <c r="S8" s="69" t="s">
        <v>123</v>
      </c>
      <c r="T8" s="69" t="s">
        <v>124</v>
      </c>
      <c r="U8" s="70">
        <v>244</v>
      </c>
      <c r="V8" s="70">
        <v>13</v>
      </c>
      <c r="W8" s="70">
        <v>0</v>
      </c>
      <c r="X8" s="69" t="s">
        <v>125</v>
      </c>
      <c r="Y8" s="71">
        <v>852.7</v>
      </c>
      <c r="Z8" s="71">
        <v>949</v>
      </c>
      <c r="AA8" s="71">
        <v>1084.8</v>
      </c>
      <c r="AB8" s="71">
        <v>1039.5999999999999</v>
      </c>
      <c r="AC8" s="71">
        <v>1039.5999999999999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88.3</v>
      </c>
      <c r="BG8" s="71">
        <v>89.5</v>
      </c>
      <c r="BH8" s="71">
        <v>80.599999999999994</v>
      </c>
      <c r="BI8" s="71">
        <v>90.4</v>
      </c>
      <c r="BJ8" s="71">
        <v>90.4</v>
      </c>
      <c r="BK8" s="71">
        <v>40.700000000000003</v>
      </c>
      <c r="BL8" s="71">
        <v>38.200000000000003</v>
      </c>
      <c r="BM8" s="71">
        <v>34.6</v>
      </c>
      <c r="BN8" s="71">
        <v>37.6</v>
      </c>
      <c r="BO8" s="71">
        <v>33.200000000000003</v>
      </c>
      <c r="BP8" s="68">
        <v>26.3</v>
      </c>
      <c r="BQ8" s="72">
        <v>414</v>
      </c>
      <c r="BR8" s="72">
        <v>818</v>
      </c>
      <c r="BS8" s="72">
        <v>453</v>
      </c>
      <c r="BT8" s="73">
        <v>451</v>
      </c>
      <c r="BU8" s="73">
        <v>451</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2089</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76.900000000000006</v>
      </c>
      <c r="DL8" s="71">
        <v>84.6</v>
      </c>
      <c r="DM8" s="71">
        <v>84.6</v>
      </c>
      <c r="DN8" s="71">
        <v>84.6</v>
      </c>
      <c r="DO8" s="71">
        <v>92.3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2019-12-05T07:28:49Z</dcterms:created>
  <dcterms:modified xsi:type="dcterms:W3CDTF">2020-02-03T10:14:17Z</dcterms:modified>
  <cp:category/>
</cp:coreProperties>
</file>