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workbookProtection workbookAlgorithmName="SHA-512" workbookHashValue="I5KiH4WQuMpvf/ITuAjCq+Ct16VRdITxaQdNH9Tv3y9/00VcyFP6ughSuRXJPKBaueBWBVE6h45Qng4Lb7PGuA==" workbookSaltValue="FUbGvYzJ5jAhQ0OyzuNNfA==" workbookSpinCount="100000" lockStructure="1"/>
  <bookViews>
    <workbookView xWindow="0" yWindow="0" windowWidth="22260" windowHeight="12645" tabRatio="682" activeTab="1"/>
  </bookViews>
  <sheets>
    <sheet name="申請手順" sheetId="6" r:id="rId1"/>
    <sheet name="入力シート" sheetId="1" r:id="rId2"/>
    <sheet name="入力シート記入例" sheetId="7" r:id="rId3"/>
    <sheet name="市①申請書" sheetId="2" r:id="rId4"/>
    <sheet name="市②算定書" sheetId="3" r:id="rId5"/>
    <sheet name="市③請求書" sheetId="4" r:id="rId6"/>
    <sheet name="市④同意書" sheetId="5" r:id="rId7"/>
  </sheets>
  <definedNames>
    <definedName name="_xlnm.Print_Area" localSheetId="4">市②算定書!$A$1:$M$33</definedName>
    <definedName name="_xlnm.Print_Area" localSheetId="5">市③請求書!$A$1:$X$29</definedName>
    <definedName name="_xlnm.Print_Area" localSheetId="6">市④同意書!$A$1:$T$23</definedName>
    <definedName name="_xlnm.Print_Area" localSheetId="0">申請手順!$A$1:$K$26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 i="3" l="1"/>
  <c r="E8" i="3" l="1"/>
  <c r="E13" i="3" l="1"/>
  <c r="G28" i="3"/>
  <c r="G30" i="3" s="1"/>
  <c r="G11" i="3" l="1"/>
  <c r="J16" i="5" l="1"/>
  <c r="B4" i="7" l="1"/>
  <c r="B4" i="1"/>
  <c r="O9" i="4"/>
  <c r="O9" i="2"/>
  <c r="T35" i="1" l="1"/>
  <c r="J23" i="5" l="1"/>
  <c r="L22" i="5"/>
  <c r="Q22" i="5"/>
  <c r="O22" i="5"/>
  <c r="M22" i="5"/>
  <c r="N20" i="5"/>
  <c r="S13" i="4"/>
  <c r="J20" i="5"/>
  <c r="P13" i="4"/>
  <c r="J18" i="5"/>
  <c r="O11" i="4"/>
  <c r="K15" i="5"/>
  <c r="S15" i="5"/>
  <c r="R15" i="5"/>
  <c r="Q15" i="5"/>
  <c r="P15" i="5"/>
  <c r="O15" i="5"/>
  <c r="N15" i="5"/>
  <c r="M15" i="5"/>
  <c r="L15" i="5"/>
  <c r="R12" i="5"/>
  <c r="P12" i="5"/>
  <c r="N12" i="5"/>
  <c r="W25" i="4"/>
  <c r="V25" i="4"/>
  <c r="U25" i="4"/>
  <c r="T25" i="4"/>
  <c r="S25" i="4"/>
  <c r="R25" i="4"/>
  <c r="Q25" i="4"/>
  <c r="F27" i="4"/>
  <c r="F26" i="4"/>
  <c r="F25" i="4"/>
  <c r="Q24" i="4"/>
  <c r="F24" i="4"/>
  <c r="W13" i="4"/>
  <c r="V13" i="4"/>
  <c r="U13" i="4"/>
  <c r="T13" i="4"/>
  <c r="R13" i="4"/>
  <c r="Q13" i="4"/>
  <c r="W11" i="4"/>
  <c r="V11" i="4"/>
  <c r="U11" i="4"/>
  <c r="T11" i="4"/>
  <c r="S11" i="4"/>
  <c r="R11" i="4"/>
  <c r="Q11" i="4"/>
  <c r="P11" i="4"/>
  <c r="W9" i="4"/>
  <c r="V9" i="4"/>
  <c r="U9" i="4"/>
  <c r="T9" i="4"/>
  <c r="S9" i="4"/>
  <c r="R9" i="4"/>
  <c r="Q9" i="4"/>
  <c r="P9" i="4"/>
  <c r="G21" i="3"/>
  <c r="G18" i="3"/>
  <c r="E18" i="3"/>
  <c r="E23" i="3" s="1"/>
  <c r="F3" i="3"/>
  <c r="K4" i="3"/>
  <c r="T21" i="2"/>
  <c r="O11" i="2"/>
  <c r="G24" i="3" l="1"/>
  <c r="G14" i="3"/>
  <c r="R21" i="2"/>
  <c r="S13" i="2"/>
  <c r="P13" i="2"/>
  <c r="X13" i="2"/>
  <c r="W13" i="2"/>
  <c r="V13" i="2"/>
  <c r="U13" i="2"/>
  <c r="T13" i="2"/>
  <c r="R13" i="2"/>
  <c r="Q13" i="2"/>
  <c r="W11" i="2"/>
  <c r="V11" i="2"/>
  <c r="U11" i="2"/>
  <c r="T11" i="2"/>
  <c r="S11" i="2"/>
  <c r="R11" i="2"/>
  <c r="Q11" i="2"/>
  <c r="P11" i="2"/>
  <c r="W9" i="2"/>
  <c r="V9" i="2"/>
  <c r="U9" i="2"/>
  <c r="T9" i="2"/>
  <c r="S9" i="2"/>
  <c r="R9" i="2"/>
  <c r="Q9" i="2"/>
  <c r="P9" i="2"/>
  <c r="W5" i="2"/>
  <c r="U5" i="2"/>
  <c r="S5" i="2"/>
  <c r="D32" i="3" l="1"/>
  <c r="G32" i="3" s="1"/>
  <c r="H21" i="2" l="1"/>
  <c r="I19" i="4" s="1"/>
  <c r="I21" i="4" l="1"/>
</calcChain>
</file>

<file path=xl/sharedStrings.xml><?xml version="1.0" encoding="utf-8"?>
<sst xmlns="http://schemas.openxmlformats.org/spreadsheetml/2006/main" count="375" uniqueCount="176">
  <si>
    <t>様式第１号（第５条関係）</t>
    <rPh sb="0" eb="2">
      <t>ヨウシキ</t>
    </rPh>
    <rPh sb="2" eb="3">
      <t>ダイ</t>
    </rPh>
    <rPh sb="4" eb="5">
      <t>ゴウ</t>
    </rPh>
    <rPh sb="6" eb="7">
      <t>ダイ</t>
    </rPh>
    <rPh sb="8" eb="9">
      <t>ジョウ</t>
    </rPh>
    <rPh sb="9" eb="11">
      <t>カンケイ</t>
    </rPh>
    <phoneticPr fontId="2"/>
  </si>
  <si>
    <t>助成金支給申請書</t>
    <rPh sb="0" eb="3">
      <t>ジョセイキン</t>
    </rPh>
    <rPh sb="3" eb="5">
      <t>シキュウ</t>
    </rPh>
    <rPh sb="5" eb="8">
      <t>シンセイショ</t>
    </rPh>
    <phoneticPr fontId="2"/>
  </si>
  <si>
    <t>四国中央市長　篠原　実　様</t>
    <rPh sb="0" eb="2">
      <t>シコク</t>
    </rPh>
    <rPh sb="2" eb="4">
      <t>チュウオウ</t>
    </rPh>
    <rPh sb="4" eb="6">
      <t>シチョウ</t>
    </rPh>
    <rPh sb="7" eb="9">
      <t>シノハラ</t>
    </rPh>
    <rPh sb="10" eb="11">
      <t>ミノル</t>
    </rPh>
    <rPh sb="12" eb="13">
      <t>サマ</t>
    </rPh>
    <phoneticPr fontId="2"/>
  </si>
  <si>
    <t>所在地</t>
    <rPh sb="0" eb="3">
      <t>ショザイチ</t>
    </rPh>
    <phoneticPr fontId="2"/>
  </si>
  <si>
    <t>記</t>
    <rPh sb="0" eb="1">
      <t>キ</t>
    </rPh>
    <phoneticPr fontId="2"/>
  </si>
  <si>
    <t>(1) 雇用調整助成金等が支給されることを証する書類</t>
    <rPh sb="4" eb="6">
      <t>コヨウ</t>
    </rPh>
    <rPh sb="6" eb="8">
      <t>チョウセイ</t>
    </rPh>
    <rPh sb="8" eb="11">
      <t>ジョセイキン</t>
    </rPh>
    <rPh sb="11" eb="12">
      <t>トウ</t>
    </rPh>
    <rPh sb="13" eb="15">
      <t>シキュウ</t>
    </rPh>
    <rPh sb="21" eb="22">
      <t>ショウ</t>
    </rPh>
    <rPh sb="24" eb="26">
      <t>ショルイ</t>
    </rPh>
    <phoneticPr fontId="2"/>
  </si>
  <si>
    <t>(2) 雇用調整助成金等の支給申請に係る提出書類の写し</t>
    <rPh sb="4" eb="6">
      <t>コヨウ</t>
    </rPh>
    <rPh sb="6" eb="8">
      <t>チョウセイ</t>
    </rPh>
    <rPh sb="8" eb="11">
      <t>ジョセイキン</t>
    </rPh>
    <rPh sb="11" eb="12">
      <t>トウ</t>
    </rPh>
    <rPh sb="13" eb="15">
      <t>シキュウ</t>
    </rPh>
    <rPh sb="15" eb="17">
      <t>シンセイ</t>
    </rPh>
    <rPh sb="18" eb="19">
      <t>カカ</t>
    </rPh>
    <rPh sb="20" eb="22">
      <t>テイシュツ</t>
    </rPh>
    <rPh sb="22" eb="24">
      <t>ショルイ</t>
    </rPh>
    <rPh sb="25" eb="26">
      <t>ウツ</t>
    </rPh>
    <phoneticPr fontId="2"/>
  </si>
  <si>
    <t>(3) 愛媛県新型コロナウイルス感染症対策緊急地域雇用維持助成金が支給されることを証する書類</t>
    <rPh sb="4" eb="7">
      <t>エヒメケン</t>
    </rPh>
    <rPh sb="7" eb="9">
      <t>シンガタ</t>
    </rPh>
    <rPh sb="16" eb="19">
      <t>カンセンショウ</t>
    </rPh>
    <rPh sb="19" eb="21">
      <t>タイサク</t>
    </rPh>
    <rPh sb="21" eb="23">
      <t>キンキュウ</t>
    </rPh>
    <rPh sb="23" eb="27">
      <t>チイキコヨウ</t>
    </rPh>
    <rPh sb="27" eb="29">
      <t>イジ</t>
    </rPh>
    <rPh sb="29" eb="32">
      <t>ジョセイキン</t>
    </rPh>
    <rPh sb="33" eb="35">
      <t>シキュウ</t>
    </rPh>
    <rPh sb="41" eb="42">
      <t>ショウ</t>
    </rPh>
    <rPh sb="44" eb="46">
      <t>ショルイ</t>
    </rPh>
    <phoneticPr fontId="2"/>
  </si>
  <si>
    <t>(4) 市長が必要と認める書類</t>
    <rPh sb="4" eb="6">
      <t>シチョウ</t>
    </rPh>
    <rPh sb="7" eb="9">
      <t>ヒツヨウ</t>
    </rPh>
    <rPh sb="10" eb="11">
      <t>ミト</t>
    </rPh>
    <rPh sb="13" eb="15">
      <t>ショルイ</t>
    </rPh>
    <phoneticPr fontId="2"/>
  </si>
  <si>
    <t>四国中央市新型コロナウイルス感染症対策緊急地域雇用維持助成金算定書</t>
    <rPh sb="0" eb="2">
      <t>シコク</t>
    </rPh>
    <rPh sb="2" eb="5">
      <t>チュウオウシ</t>
    </rPh>
    <rPh sb="5" eb="7">
      <t>シンガタ</t>
    </rPh>
    <rPh sb="14" eb="17">
      <t>カンセンショウ</t>
    </rPh>
    <rPh sb="17" eb="19">
      <t>タイサク</t>
    </rPh>
    <rPh sb="19" eb="21">
      <t>キンキュウ</t>
    </rPh>
    <rPh sb="21" eb="23">
      <t>チイキ</t>
    </rPh>
    <rPh sb="23" eb="25">
      <t>コヨウ</t>
    </rPh>
    <rPh sb="25" eb="27">
      <t>イジ</t>
    </rPh>
    <rPh sb="27" eb="30">
      <t>ジョセイキン</t>
    </rPh>
    <rPh sb="30" eb="32">
      <t>サンテイ</t>
    </rPh>
    <rPh sb="32" eb="33">
      <t>ショ</t>
    </rPh>
    <phoneticPr fontId="2"/>
  </si>
  <si>
    <t>円</t>
    <rPh sb="0" eb="1">
      <t>エン</t>
    </rPh>
    <phoneticPr fontId="2"/>
  </si>
  <si>
    <t>・・・①</t>
    <phoneticPr fontId="2"/>
  </si>
  <si>
    <t>・・・②</t>
    <phoneticPr fontId="2"/>
  </si>
  <si>
    <t>・・・⑥</t>
    <phoneticPr fontId="2"/>
  </si>
  <si>
    <t>・・・⑦</t>
    <phoneticPr fontId="2"/>
  </si>
  <si>
    <t>（国の助成率：</t>
    <rPh sb="1" eb="2">
      <t>クニ</t>
    </rPh>
    <rPh sb="3" eb="5">
      <t>ジョセイ</t>
    </rPh>
    <rPh sb="5" eb="6">
      <t>リツ</t>
    </rPh>
    <phoneticPr fontId="2"/>
  </si>
  <si>
    <t>%)</t>
    <phoneticPr fontId="2"/>
  </si>
  <si>
    <t>令和</t>
    <rPh sb="0" eb="2">
      <t>レイワ</t>
    </rPh>
    <phoneticPr fontId="2"/>
  </si>
  <si>
    <t>年</t>
    <rPh sb="0" eb="1">
      <t>ネン</t>
    </rPh>
    <phoneticPr fontId="2"/>
  </si>
  <si>
    <t>月</t>
    <rPh sb="0" eb="1">
      <t>ツキ</t>
    </rPh>
    <phoneticPr fontId="2"/>
  </si>
  <si>
    <t>日</t>
    <rPh sb="0" eb="1">
      <t>ニチ</t>
    </rPh>
    <phoneticPr fontId="2"/>
  </si>
  <si>
    <t>四国中央市長　 篠原　実　様</t>
    <rPh sb="0" eb="2">
      <t>シコク</t>
    </rPh>
    <rPh sb="2" eb="4">
      <t>チュウオウ</t>
    </rPh>
    <rPh sb="4" eb="6">
      <t>シチョウ</t>
    </rPh>
    <rPh sb="8" eb="10">
      <t>シノハラ</t>
    </rPh>
    <rPh sb="11" eb="12">
      <t>ミノル</t>
    </rPh>
    <rPh sb="13" eb="14">
      <t>サマ</t>
    </rPh>
    <phoneticPr fontId="2"/>
  </si>
  <si>
    <t>代表者</t>
    <rPh sb="0" eb="3">
      <t>ダイヒョウシャ</t>
    </rPh>
    <phoneticPr fontId="2"/>
  </si>
  <si>
    <t>氏名</t>
    <rPh sb="0" eb="2">
      <t>シメイ</t>
    </rPh>
    <phoneticPr fontId="2"/>
  </si>
  <si>
    <t>１</t>
    <phoneticPr fontId="2"/>
  </si>
  <si>
    <t>支給決定額</t>
    <rPh sb="0" eb="2">
      <t>シキュウ</t>
    </rPh>
    <rPh sb="2" eb="4">
      <t>ケッテイ</t>
    </rPh>
    <rPh sb="4" eb="5">
      <t>ガク</t>
    </rPh>
    <phoneticPr fontId="2"/>
  </si>
  <si>
    <t>２</t>
    <phoneticPr fontId="2"/>
  </si>
  <si>
    <t>支給請求額</t>
    <rPh sb="0" eb="2">
      <t>シキュウ</t>
    </rPh>
    <rPh sb="2" eb="4">
      <t>セイキュウ</t>
    </rPh>
    <rPh sb="4" eb="5">
      <t>ガク</t>
    </rPh>
    <phoneticPr fontId="2"/>
  </si>
  <si>
    <t>３</t>
    <phoneticPr fontId="2"/>
  </si>
  <si>
    <t>振込先</t>
    <rPh sb="0" eb="2">
      <t>フリコミ</t>
    </rPh>
    <rPh sb="2" eb="3">
      <t>サキ</t>
    </rPh>
    <phoneticPr fontId="2"/>
  </si>
  <si>
    <t>金融機関名</t>
    <rPh sb="0" eb="2">
      <t>キンユウ</t>
    </rPh>
    <rPh sb="2" eb="4">
      <t>キカン</t>
    </rPh>
    <rPh sb="4" eb="5">
      <t>メイ</t>
    </rPh>
    <phoneticPr fontId="2"/>
  </si>
  <si>
    <t>支店名</t>
    <rPh sb="0" eb="3">
      <t>シテンメイ</t>
    </rPh>
    <phoneticPr fontId="2"/>
  </si>
  <si>
    <t>預金種別</t>
    <rPh sb="0" eb="2">
      <t>ヨキン</t>
    </rPh>
    <rPh sb="2" eb="4">
      <t>シュベツ</t>
    </rPh>
    <phoneticPr fontId="2"/>
  </si>
  <si>
    <t>口座番号</t>
    <rPh sb="0" eb="2">
      <t>コウザ</t>
    </rPh>
    <rPh sb="2" eb="4">
      <t>バンゴウ</t>
    </rPh>
    <phoneticPr fontId="2"/>
  </si>
  <si>
    <r>
      <rPr>
        <sz val="8"/>
        <color theme="1"/>
        <rFont val="ＭＳ Ｐ明朝"/>
        <family val="1"/>
        <charset val="128"/>
      </rPr>
      <t>フ　リ　ガ　ナ</t>
    </r>
    <r>
      <rPr>
        <sz val="11"/>
        <color theme="1"/>
        <rFont val="ＭＳ Ｐ明朝"/>
        <family val="1"/>
        <charset val="128"/>
      </rPr>
      <t xml:space="preserve">
口座名義</t>
    </r>
    <rPh sb="8" eb="10">
      <t>コウザ</t>
    </rPh>
    <rPh sb="10" eb="12">
      <t>メイギ</t>
    </rPh>
    <phoneticPr fontId="2"/>
  </si>
  <si>
    <t>備　考</t>
    <rPh sb="0" eb="1">
      <t>ビ</t>
    </rPh>
    <rPh sb="2" eb="3">
      <t>コウ</t>
    </rPh>
    <phoneticPr fontId="2"/>
  </si>
  <si>
    <t>振込先の口座名義は、請求者本人の口座に限ります。</t>
    <rPh sb="0" eb="2">
      <t>フリコミ</t>
    </rPh>
    <rPh sb="2" eb="3">
      <t>サキ</t>
    </rPh>
    <rPh sb="4" eb="6">
      <t>コウザ</t>
    </rPh>
    <rPh sb="6" eb="8">
      <t>メイギ</t>
    </rPh>
    <rPh sb="10" eb="13">
      <t>セイキュウシャ</t>
    </rPh>
    <rPh sb="13" eb="15">
      <t>ホンニン</t>
    </rPh>
    <rPh sb="16" eb="18">
      <t>コウザ</t>
    </rPh>
    <rPh sb="19" eb="20">
      <t>カギ</t>
    </rPh>
    <phoneticPr fontId="2"/>
  </si>
  <si>
    <t>様式第３号（第７条関係）</t>
    <rPh sb="0" eb="2">
      <t>ヨウシキ</t>
    </rPh>
    <rPh sb="2" eb="3">
      <t>ダイ</t>
    </rPh>
    <rPh sb="4" eb="5">
      <t>ゴウ</t>
    </rPh>
    <rPh sb="6" eb="7">
      <t>ダイ</t>
    </rPh>
    <rPh sb="8" eb="9">
      <t>ジョウ</t>
    </rPh>
    <rPh sb="9" eb="11">
      <t>カンケイ</t>
    </rPh>
    <phoneticPr fontId="2"/>
  </si>
  <si>
    <t>市税の納付状況確認同意書</t>
    <rPh sb="0" eb="2">
      <t>シゼイ</t>
    </rPh>
    <rPh sb="3" eb="5">
      <t>ノウフ</t>
    </rPh>
    <rPh sb="5" eb="7">
      <t>ジョウキョウ</t>
    </rPh>
    <rPh sb="7" eb="9">
      <t>カクニン</t>
    </rPh>
    <rPh sb="9" eb="12">
      <t>ドウイショ</t>
    </rPh>
    <phoneticPr fontId="2"/>
  </si>
  <si>
    <t>四国中央市長</t>
    <rPh sb="0" eb="2">
      <t>シコク</t>
    </rPh>
    <rPh sb="2" eb="4">
      <t>チュウオウ</t>
    </rPh>
    <rPh sb="4" eb="6">
      <t>シチョウ</t>
    </rPh>
    <phoneticPr fontId="2"/>
  </si>
  <si>
    <t>確認に同意する税</t>
    <rPh sb="0" eb="2">
      <t>カクニン</t>
    </rPh>
    <rPh sb="3" eb="5">
      <t>ドウイ</t>
    </rPh>
    <rPh sb="7" eb="8">
      <t>ゼイ</t>
    </rPh>
    <phoneticPr fontId="2"/>
  </si>
  <si>
    <t>法人市民税、市県民税、固定資産税、軽自動車税</t>
    <rPh sb="0" eb="2">
      <t>ホウジン</t>
    </rPh>
    <rPh sb="2" eb="5">
      <t>シミンゼイ</t>
    </rPh>
    <rPh sb="6" eb="7">
      <t>シ</t>
    </rPh>
    <rPh sb="7" eb="10">
      <t>ケンミンゼイ</t>
    </rPh>
    <rPh sb="11" eb="13">
      <t>コテイ</t>
    </rPh>
    <rPh sb="13" eb="16">
      <t>シサンゼイ</t>
    </rPh>
    <rPh sb="17" eb="18">
      <t>ケイ</t>
    </rPh>
    <rPh sb="18" eb="21">
      <t>ジドウシャ</t>
    </rPh>
    <rPh sb="21" eb="22">
      <t>ゼイ</t>
    </rPh>
    <phoneticPr fontId="2"/>
  </si>
  <si>
    <t>支給申請額</t>
    <phoneticPr fontId="2"/>
  </si>
  <si>
    <t>1</t>
    <phoneticPr fontId="2"/>
  </si>
  <si>
    <t>添付書類</t>
    <phoneticPr fontId="2"/>
  </si>
  <si>
    <t>2</t>
    <phoneticPr fontId="2"/>
  </si>
  <si>
    <t>　助成金の支給を受けたいので、四国中央市新型コロナウイルス感染症対策緊急地域雇用維持助成金交付要綱第５条の規定により、下記のとおり申請します。</t>
    <rPh sb="1" eb="4">
      <t>ジョセイキン</t>
    </rPh>
    <rPh sb="5" eb="7">
      <t>シキュウ</t>
    </rPh>
    <rPh sb="8" eb="9">
      <t>ウ</t>
    </rPh>
    <rPh sb="15" eb="20">
      <t>シコクチュウオウシ</t>
    </rPh>
    <rPh sb="20" eb="22">
      <t>シンガタ</t>
    </rPh>
    <rPh sb="29" eb="34">
      <t>カンセンショウタイサク</t>
    </rPh>
    <rPh sb="34" eb="36">
      <t>キンキュウ</t>
    </rPh>
    <rPh sb="45" eb="47">
      <t>コウフ</t>
    </rPh>
    <rPh sb="47" eb="49">
      <t>ヨウコウ</t>
    </rPh>
    <rPh sb="49" eb="50">
      <t>ダイ</t>
    </rPh>
    <rPh sb="51" eb="52">
      <t>ジョウ</t>
    </rPh>
    <rPh sb="53" eb="55">
      <t>キテイ</t>
    </rPh>
    <rPh sb="59" eb="61">
      <t>カキ</t>
    </rPh>
    <rPh sb="65" eb="67">
      <t>シンセイ</t>
    </rPh>
    <phoneticPr fontId="2"/>
  </si>
  <si>
    <t>円</t>
    <rPh sb="0" eb="1">
      <t>エン</t>
    </rPh>
    <phoneticPr fontId="2"/>
  </si>
  <si>
    <t>（令和</t>
    <rPh sb="1" eb="3">
      <t>レイワ</t>
    </rPh>
    <phoneticPr fontId="2"/>
  </si>
  <si>
    <t>年</t>
    <rPh sb="0" eb="1">
      <t>ネン</t>
    </rPh>
    <phoneticPr fontId="2"/>
  </si>
  <si>
    <t>月</t>
    <rPh sb="0" eb="1">
      <t>ツキ</t>
    </rPh>
    <phoneticPr fontId="2"/>
  </si>
  <si>
    <t>）</t>
    <phoneticPr fontId="2"/>
  </si>
  <si>
    <t>申請日</t>
    <rPh sb="0" eb="3">
      <t>シンセイビ</t>
    </rPh>
    <phoneticPr fontId="2"/>
  </si>
  <si>
    <t>判定基礎期間</t>
    <rPh sb="0" eb="2">
      <t>ハンテイ</t>
    </rPh>
    <rPh sb="2" eb="6">
      <t>キソキカン</t>
    </rPh>
    <phoneticPr fontId="2"/>
  </si>
  <si>
    <t>申請する事業主</t>
    <rPh sb="0" eb="2">
      <t>シンセイ</t>
    </rPh>
    <rPh sb="4" eb="7">
      <t>ジギョウヌシ</t>
    </rPh>
    <phoneticPr fontId="2"/>
  </si>
  <si>
    <t>〒</t>
    <phoneticPr fontId="2"/>
  </si>
  <si>
    <t>住所</t>
    <rPh sb="0" eb="2">
      <t>ジュウショ</t>
    </rPh>
    <phoneticPr fontId="2"/>
  </si>
  <si>
    <t>法人などの名称</t>
    <rPh sb="0" eb="2">
      <t>ホウジン</t>
    </rPh>
    <rPh sb="5" eb="7">
      <t>メイショウ</t>
    </rPh>
    <phoneticPr fontId="2"/>
  </si>
  <si>
    <t>代表者役職</t>
    <rPh sb="0" eb="3">
      <t>ダイヒョウシャ</t>
    </rPh>
    <rPh sb="3" eb="5">
      <t>ヤクショク</t>
    </rPh>
    <phoneticPr fontId="2"/>
  </si>
  <si>
    <t>代表者氏名</t>
    <rPh sb="0" eb="3">
      <t>ダイヒョウシャ</t>
    </rPh>
    <rPh sb="3" eb="5">
      <t>シメイ</t>
    </rPh>
    <phoneticPr fontId="2"/>
  </si>
  <si>
    <t>電話番号</t>
    <rPh sb="0" eb="2">
      <t>デンワ</t>
    </rPh>
    <rPh sb="2" eb="4">
      <t>バンゴウ</t>
    </rPh>
    <phoneticPr fontId="2"/>
  </si>
  <si>
    <t>支給決定された助成金金額</t>
    <rPh sb="0" eb="2">
      <t>シキュウ</t>
    </rPh>
    <rPh sb="2" eb="4">
      <t>ケッテイ</t>
    </rPh>
    <rPh sb="7" eb="10">
      <t>ジョセイキン</t>
    </rPh>
    <rPh sb="10" eb="12">
      <t>キンガク</t>
    </rPh>
    <phoneticPr fontId="2"/>
  </si>
  <si>
    <t>(国)雇用調整助成金決定額</t>
    <rPh sb="1" eb="2">
      <t>クニ</t>
    </rPh>
    <rPh sb="3" eb="5">
      <t>コヨウ</t>
    </rPh>
    <rPh sb="5" eb="7">
      <t>チョウセイ</t>
    </rPh>
    <rPh sb="7" eb="10">
      <t>ジョセイキン</t>
    </rPh>
    <rPh sb="10" eb="13">
      <t>ケッテイガク</t>
    </rPh>
    <phoneticPr fontId="2"/>
  </si>
  <si>
    <t>(国)緊急雇用安定助成金決定額</t>
    <rPh sb="1" eb="2">
      <t>クニ</t>
    </rPh>
    <rPh sb="3" eb="5">
      <t>キンキュウ</t>
    </rPh>
    <rPh sb="5" eb="7">
      <t>コヨウ</t>
    </rPh>
    <rPh sb="7" eb="9">
      <t>アンテイ</t>
    </rPh>
    <rPh sb="9" eb="12">
      <t>ジョセイキン</t>
    </rPh>
    <rPh sb="12" eb="15">
      <t>ケッテイガク</t>
    </rPh>
    <phoneticPr fontId="2"/>
  </si>
  <si>
    <t>(県)緊急地域雇用維持助成金決定額</t>
    <rPh sb="1" eb="2">
      <t>ケン</t>
    </rPh>
    <rPh sb="3" eb="5">
      <t>キンキュウ</t>
    </rPh>
    <rPh sb="5" eb="9">
      <t>チイキコヨウ</t>
    </rPh>
    <rPh sb="9" eb="11">
      <t>イジ</t>
    </rPh>
    <rPh sb="11" eb="14">
      <t>ジョセイキン</t>
    </rPh>
    <rPh sb="14" eb="17">
      <t>ケッテイガク</t>
    </rPh>
    <phoneticPr fontId="2"/>
  </si>
  <si>
    <t>振込先口座情報</t>
    <rPh sb="0" eb="2">
      <t>フリコ</t>
    </rPh>
    <rPh sb="2" eb="3">
      <t>サキ</t>
    </rPh>
    <rPh sb="3" eb="5">
      <t>コウザ</t>
    </rPh>
    <rPh sb="5" eb="7">
      <t>ジョウホウ</t>
    </rPh>
    <phoneticPr fontId="2"/>
  </si>
  <si>
    <t>金融機関名</t>
    <rPh sb="0" eb="2">
      <t>キンユウ</t>
    </rPh>
    <rPh sb="2" eb="4">
      <t>キカン</t>
    </rPh>
    <rPh sb="4" eb="5">
      <t>メイ</t>
    </rPh>
    <phoneticPr fontId="2"/>
  </si>
  <si>
    <t>支店名</t>
    <rPh sb="0" eb="3">
      <t>シテンメイ</t>
    </rPh>
    <phoneticPr fontId="2"/>
  </si>
  <si>
    <t>預金種別</t>
    <rPh sb="0" eb="2">
      <t>ヨキン</t>
    </rPh>
    <rPh sb="2" eb="4">
      <t>シュベツ</t>
    </rPh>
    <phoneticPr fontId="2"/>
  </si>
  <si>
    <t>口座番号（７桁）</t>
    <rPh sb="0" eb="2">
      <t>コウザ</t>
    </rPh>
    <rPh sb="2" eb="4">
      <t>バンゴウ</t>
    </rPh>
    <rPh sb="6" eb="7">
      <t>ケタ</t>
    </rPh>
    <phoneticPr fontId="2"/>
  </si>
  <si>
    <t>フリガナ</t>
    <phoneticPr fontId="2"/>
  </si>
  <si>
    <t>口座名義</t>
    <rPh sb="0" eb="2">
      <t>コウザ</t>
    </rPh>
    <rPh sb="2" eb="4">
      <t>メイギ</t>
    </rPh>
    <phoneticPr fontId="2"/>
  </si>
  <si>
    <t>令和</t>
    <rPh sb="0" eb="2">
      <t>レイワ</t>
    </rPh>
    <phoneticPr fontId="2"/>
  </si>
  <si>
    <t>日</t>
    <rPh sb="0" eb="1">
      <t>ニチ</t>
    </rPh>
    <phoneticPr fontId="2"/>
  </si>
  <si>
    <t>～</t>
    <phoneticPr fontId="2"/>
  </si>
  <si>
    <t>％</t>
    <phoneticPr fontId="2"/>
  </si>
  <si>
    <t>既に市から支給を受けた助成金総額</t>
    <rPh sb="14" eb="15">
      <t>ソウ</t>
    </rPh>
    <phoneticPr fontId="2"/>
  </si>
  <si>
    <t>の内、(国)雇用調整助成金に係るもの</t>
    <rPh sb="1" eb="2">
      <t>ウチ</t>
    </rPh>
    <rPh sb="4" eb="5">
      <t>クニ</t>
    </rPh>
    <rPh sb="6" eb="8">
      <t>コヨウ</t>
    </rPh>
    <rPh sb="8" eb="10">
      <t>チョウセイ</t>
    </rPh>
    <rPh sb="10" eb="13">
      <t>ジョセイキン</t>
    </rPh>
    <rPh sb="14" eb="15">
      <t>カカ</t>
    </rPh>
    <phoneticPr fontId="2"/>
  </si>
  <si>
    <t>の内、(国)緊急雇用安定助成金に係るもの</t>
    <rPh sb="1" eb="2">
      <t>ウチ</t>
    </rPh>
    <rPh sb="4" eb="5">
      <t>クニ</t>
    </rPh>
    <rPh sb="6" eb="8">
      <t>キンキュウ</t>
    </rPh>
    <rPh sb="8" eb="10">
      <t>コヨウ</t>
    </rPh>
    <rPh sb="10" eb="12">
      <t>アンテイ</t>
    </rPh>
    <rPh sb="12" eb="15">
      <t>ジョセイキン</t>
    </rPh>
    <rPh sb="16" eb="17">
      <t>カカ</t>
    </rPh>
    <phoneticPr fontId="2"/>
  </si>
  <si>
    <t>代表取締役</t>
    <rPh sb="0" eb="5">
      <t>ダイヒョウトリシマリヤク</t>
    </rPh>
    <phoneticPr fontId="2"/>
  </si>
  <si>
    <t>普通</t>
  </si>
  <si>
    <t>（</t>
    <phoneticPr fontId="2"/>
  </si>
  <si>
    <t>月分）</t>
    <rPh sb="0" eb="1">
      <t>ツキ</t>
    </rPh>
    <rPh sb="1" eb="2">
      <t>ブン</t>
    </rPh>
    <phoneticPr fontId="2"/>
  </si>
  <si>
    <t>　当社(私)は、四国中央市緊急地域雇用維持助成金の申請に際し、以下の市税の納付状況の確認を行うことについて同意します。</t>
    <rPh sb="1" eb="3">
      <t>トウシャ</t>
    </rPh>
    <rPh sb="4" eb="5">
      <t>ワタシ</t>
    </rPh>
    <rPh sb="8" eb="13">
      <t>シコクチュウオウシ</t>
    </rPh>
    <rPh sb="13" eb="15">
      <t>キンキュウ</t>
    </rPh>
    <rPh sb="15" eb="17">
      <t>チイキ</t>
    </rPh>
    <rPh sb="17" eb="19">
      <t>コヨウ</t>
    </rPh>
    <rPh sb="19" eb="21">
      <t>イジ</t>
    </rPh>
    <rPh sb="21" eb="24">
      <t>ジョセイキン</t>
    </rPh>
    <rPh sb="25" eb="27">
      <t>シンセイ</t>
    </rPh>
    <rPh sb="28" eb="29">
      <t>サイ</t>
    </rPh>
    <rPh sb="31" eb="33">
      <t>イカ</t>
    </rPh>
    <rPh sb="34" eb="36">
      <t>シゼイ</t>
    </rPh>
    <rPh sb="37" eb="39">
      <t>ノウフ</t>
    </rPh>
    <rPh sb="39" eb="41">
      <t>ジョウキョウ</t>
    </rPh>
    <rPh sb="42" eb="44">
      <t>カクニン</t>
    </rPh>
    <rPh sb="45" eb="46">
      <t>オコナ</t>
    </rPh>
    <rPh sb="53" eb="55">
      <t>ドウイ</t>
    </rPh>
    <phoneticPr fontId="2"/>
  </si>
  <si>
    <t>企業名</t>
    <phoneticPr fontId="2"/>
  </si>
  <si>
    <t>代表者氏名</t>
    <phoneticPr fontId="2"/>
  </si>
  <si>
    <t>生年月日</t>
    <phoneticPr fontId="2"/>
  </si>
  <si>
    <t>郵便番号</t>
    <rPh sb="0" eb="2">
      <t>ユウビン</t>
    </rPh>
    <rPh sb="2" eb="4">
      <t>バンゴウ</t>
    </rPh>
    <phoneticPr fontId="2"/>
  </si>
  <si>
    <t>代表者生年月日</t>
    <rPh sb="0" eb="3">
      <t>ダイヒョウシャ</t>
    </rPh>
    <rPh sb="3" eb="7">
      <t>セイネンガッピ</t>
    </rPh>
    <phoneticPr fontId="2"/>
  </si>
  <si>
    <t>　令和 　　 年　 　 月　 　 日付け 四経産 第　　  　　　号で助成金の支給決定の通知があった助成金について、四国中央市新型コロナウイルス感染症対策緊急地域雇用維持助成金交付要綱第７条の規定により、次のとおり請求します。</t>
    <rPh sb="1" eb="3">
      <t>レイワ</t>
    </rPh>
    <rPh sb="7" eb="8">
      <t>ネン</t>
    </rPh>
    <rPh sb="12" eb="13">
      <t>ツキ</t>
    </rPh>
    <rPh sb="17" eb="18">
      <t>ニチ</t>
    </rPh>
    <rPh sb="18" eb="19">
      <t>ツ</t>
    </rPh>
    <rPh sb="21" eb="22">
      <t>ヨン</t>
    </rPh>
    <rPh sb="22" eb="23">
      <t>ケイ</t>
    </rPh>
    <rPh sb="23" eb="24">
      <t>サン</t>
    </rPh>
    <rPh sb="25" eb="26">
      <t>ダイ</t>
    </rPh>
    <rPh sb="33" eb="34">
      <t>ゴウ</t>
    </rPh>
    <rPh sb="35" eb="38">
      <t>ジョセイキン</t>
    </rPh>
    <rPh sb="39" eb="41">
      <t>シキュウ</t>
    </rPh>
    <rPh sb="41" eb="43">
      <t>ケッテイ</t>
    </rPh>
    <rPh sb="44" eb="46">
      <t>ツウチ</t>
    </rPh>
    <rPh sb="50" eb="53">
      <t>ジョセイキン</t>
    </rPh>
    <rPh sb="58" eb="60">
      <t>シコク</t>
    </rPh>
    <rPh sb="60" eb="63">
      <t>チュウオウシ</t>
    </rPh>
    <rPh sb="63" eb="65">
      <t>シンガタ</t>
    </rPh>
    <rPh sb="72" eb="79">
      <t>カンセンショウタイサクキンキュウ</t>
    </rPh>
    <rPh sb="79" eb="83">
      <t>チイキコヨウ</t>
    </rPh>
    <rPh sb="83" eb="85">
      <t>イジ</t>
    </rPh>
    <rPh sb="85" eb="88">
      <t>ジョセイキン</t>
    </rPh>
    <rPh sb="88" eb="90">
      <t>コウフ</t>
    </rPh>
    <rPh sb="90" eb="92">
      <t>ヨウコウ</t>
    </rPh>
    <rPh sb="92" eb="93">
      <t>ダイ</t>
    </rPh>
    <rPh sb="94" eb="95">
      <t>ジョウ</t>
    </rPh>
    <rPh sb="96" eb="98">
      <t>キテイ</t>
    </rPh>
    <rPh sb="102" eb="103">
      <t>ツギ</t>
    </rPh>
    <rPh sb="107" eb="109">
      <t>セイキュウ</t>
    </rPh>
    <phoneticPr fontId="2"/>
  </si>
  <si>
    <t>名　称</t>
    <rPh sb="0" eb="1">
      <t>メイ</t>
    </rPh>
    <rPh sb="2" eb="3">
      <t>ショウ</t>
    </rPh>
    <phoneticPr fontId="2"/>
  </si>
  <si>
    <t>助成金支給請求書</t>
    <rPh sb="0" eb="3">
      <t>ジョセイキン</t>
    </rPh>
    <rPh sb="3" eb="5">
      <t>シキュウ</t>
    </rPh>
    <rPh sb="5" eb="8">
      <t>セイキュウショ</t>
    </rPh>
    <phoneticPr fontId="2"/>
  </si>
  <si>
    <t>令和</t>
    <rPh sb="0" eb="2">
      <t>レイワ</t>
    </rPh>
    <phoneticPr fontId="2"/>
  </si>
  <si>
    <t>年</t>
    <rPh sb="0" eb="1">
      <t>ネン</t>
    </rPh>
    <phoneticPr fontId="2"/>
  </si>
  <si>
    <t>月</t>
    <rPh sb="0" eb="1">
      <t>ツキ</t>
    </rPh>
    <phoneticPr fontId="2"/>
  </si>
  <si>
    <t>円</t>
    <rPh sb="0" eb="1">
      <t>エン</t>
    </rPh>
    <phoneticPr fontId="2"/>
  </si>
  <si>
    <t>合計</t>
    <rPh sb="0" eb="2">
      <t>ゴウケイ</t>
    </rPh>
    <phoneticPr fontId="2"/>
  </si>
  <si>
    <t>今年度、市から支給される助成金額</t>
    <rPh sb="0" eb="3">
      <t>コンネンド</t>
    </rPh>
    <rPh sb="4" eb="5">
      <t>シ</t>
    </rPh>
    <rPh sb="7" eb="9">
      <t>シキュウ</t>
    </rPh>
    <rPh sb="12" eb="16">
      <t>ジョセイキンガク</t>
    </rPh>
    <phoneticPr fontId="2"/>
  </si>
  <si>
    <t>助成率（9/10：90％、4/5：80％）</t>
    <rPh sb="0" eb="3">
      <t>ジョセイリツ</t>
    </rPh>
    <phoneticPr fontId="2"/>
  </si>
  <si>
    <t>助成金支給決定通知書</t>
    <phoneticPr fontId="2"/>
  </si>
  <si>
    <t>助成金支給申請書</t>
    <phoneticPr fontId="2"/>
  </si>
  <si>
    <t>助成金の算定書</t>
    <phoneticPr fontId="2"/>
  </si>
  <si>
    <t>メールでの申請に係る手順</t>
    <rPh sb="5" eb="7">
      <t>シンセイ</t>
    </rPh>
    <rPh sb="8" eb="9">
      <t>カカ</t>
    </rPh>
    <rPh sb="10" eb="12">
      <t>テジュン</t>
    </rPh>
    <phoneticPr fontId="2"/>
  </si>
  <si>
    <t>①</t>
    <phoneticPr fontId="2"/>
  </si>
  <si>
    <t>②</t>
    <phoneticPr fontId="2"/>
  </si>
  <si>
    <t>③</t>
    <phoneticPr fontId="2"/>
  </si>
  <si>
    <t>④</t>
    <phoneticPr fontId="2"/>
  </si>
  <si>
    <t>⑤</t>
    <phoneticPr fontId="2"/>
  </si>
  <si>
    <t>⑥</t>
    <phoneticPr fontId="2"/>
  </si>
  <si>
    <t>⑦</t>
    <phoneticPr fontId="2"/>
  </si>
  <si>
    <t>助成金支給請求書（様式第３号）</t>
    <rPh sb="0" eb="3">
      <t>ジョセイキン</t>
    </rPh>
    <rPh sb="3" eb="5">
      <t>シキュウ</t>
    </rPh>
    <rPh sb="5" eb="8">
      <t>セイキュウショ</t>
    </rPh>
    <rPh sb="9" eb="11">
      <t>ヨウシキ</t>
    </rPh>
    <rPh sb="11" eb="12">
      <t>ダイ</t>
    </rPh>
    <rPh sb="13" eb="14">
      <t>ゴウ</t>
    </rPh>
    <phoneticPr fontId="2"/>
  </si>
  <si>
    <t>助成金支給申請書（様式第１号）</t>
    <phoneticPr fontId="2"/>
  </si>
  <si>
    <t>助成金算定書</t>
    <rPh sb="0" eb="3">
      <t>ジョセイキン</t>
    </rPh>
    <rPh sb="3" eb="6">
      <t>サンテイショ</t>
    </rPh>
    <phoneticPr fontId="2"/>
  </si>
  <si>
    <t>納付状況確認同意書</t>
    <rPh sb="0" eb="2">
      <t>ノウフ</t>
    </rPh>
    <rPh sb="2" eb="4">
      <t>ジョウキョウ</t>
    </rPh>
    <rPh sb="4" eb="6">
      <t>カクニン</t>
    </rPh>
    <rPh sb="6" eb="9">
      <t>ドウイショ</t>
    </rPh>
    <phoneticPr fontId="2"/>
  </si>
  <si>
    <t>⑧</t>
    <phoneticPr fontId="2"/>
  </si>
  <si>
    <t>⑨</t>
    <phoneticPr fontId="2"/>
  </si>
  <si>
    <t>⑩</t>
    <phoneticPr fontId="2"/>
  </si>
  <si>
    <t>⇒</t>
    <phoneticPr fontId="2"/>
  </si>
  <si>
    <t>このファイルの「入力シート」に必要事項を入力し保存する。</t>
    <rPh sb="8" eb="10">
      <t>ニュウリョク</t>
    </rPh>
    <rPh sb="15" eb="17">
      <t>ヒツヨウ</t>
    </rPh>
    <rPh sb="17" eb="19">
      <t>ジコウ</t>
    </rPh>
    <rPh sb="20" eb="22">
      <t>ニュウリョク</t>
    </rPh>
    <rPh sb="23" eb="25">
      <t>ホゾン</t>
    </rPh>
    <phoneticPr fontId="2"/>
  </si>
  <si>
    <t>スキャン又は写真撮影してパソコンに保存。（県の申請時に作成した物の使用可。）</t>
    <rPh sb="4" eb="5">
      <t>マタ</t>
    </rPh>
    <rPh sb="6" eb="8">
      <t>シャシン</t>
    </rPh>
    <rPh sb="8" eb="10">
      <t>サツエイ</t>
    </rPh>
    <rPh sb="17" eb="19">
      <t>ホゾン</t>
    </rPh>
    <rPh sb="21" eb="22">
      <t>ケン</t>
    </rPh>
    <rPh sb="23" eb="26">
      <t>シンセイジ</t>
    </rPh>
    <rPh sb="27" eb="29">
      <t>サクセイ</t>
    </rPh>
    <rPh sb="31" eb="32">
      <t>モノ</t>
    </rPh>
    <rPh sb="33" eb="35">
      <t>シヨウ</t>
    </rPh>
    <rPh sb="35" eb="36">
      <t>カ</t>
    </rPh>
    <phoneticPr fontId="2"/>
  </si>
  <si>
    <t>メールで送信</t>
    <rPh sb="4" eb="6">
      <t>ソウシン</t>
    </rPh>
    <phoneticPr fontId="2"/>
  </si>
  <si>
    <t>へ送信。</t>
    <rPh sb="1" eb="3">
      <t>ソウシン</t>
    </rPh>
    <phoneticPr fontId="2"/>
  </si>
  <si>
    <t>市の申請ファイル、国・県のデータを添付して</t>
    <rPh sb="0" eb="1">
      <t>シ</t>
    </rPh>
    <rPh sb="2" eb="4">
      <t>シンセイ</t>
    </rPh>
    <rPh sb="9" eb="10">
      <t>クニ</t>
    </rPh>
    <rPh sb="11" eb="12">
      <t>ケン</t>
    </rPh>
    <rPh sb="17" eb="19">
      <t>テンプ</t>
    </rPh>
    <phoneticPr fontId="2"/>
  </si>
  <si>
    <t>(1) 市 新型コロナウイルス感染症対策緊急地域雇用維持助成金</t>
    <rPh sb="4" eb="5">
      <t>シ</t>
    </rPh>
    <rPh sb="6" eb="8">
      <t>シンガタ</t>
    </rPh>
    <rPh sb="15" eb="18">
      <t>カンセンショウ</t>
    </rPh>
    <rPh sb="18" eb="20">
      <t>タイサク</t>
    </rPh>
    <rPh sb="20" eb="22">
      <t>キンキュウ</t>
    </rPh>
    <rPh sb="22" eb="26">
      <t>チイキコヨウ</t>
    </rPh>
    <rPh sb="26" eb="28">
      <t>イジ</t>
    </rPh>
    <rPh sb="28" eb="31">
      <t>ジョセイキン</t>
    </rPh>
    <phoneticPr fontId="2"/>
  </si>
  <si>
    <t>(2) 雇用調整助成金又は緊急雇用安定助成金</t>
    <rPh sb="4" eb="6">
      <t>コヨウ</t>
    </rPh>
    <phoneticPr fontId="2"/>
  </si>
  <si>
    <t>(3) 愛媛県 新型コロナウイルス感染症対策緊急地域雇用維持助成金</t>
    <rPh sb="4" eb="7">
      <t>エヒメケン</t>
    </rPh>
    <phoneticPr fontId="2"/>
  </si>
  <si>
    <r>
      <t>送信の際、件名は</t>
    </r>
    <r>
      <rPr>
        <b/>
        <sz val="12"/>
        <color theme="1"/>
        <rFont val="游ゴシック"/>
        <family val="3"/>
        <charset val="128"/>
        <scheme val="minor"/>
      </rPr>
      <t>「市雇用_事業所名_休業月」</t>
    </r>
    <r>
      <rPr>
        <sz val="12"/>
        <color theme="1"/>
        <rFont val="游ゴシック"/>
        <family val="3"/>
        <charset val="128"/>
        <scheme val="minor"/>
      </rPr>
      <t>として作成。</t>
    </r>
    <rPh sb="0" eb="2">
      <t>ソウシン</t>
    </rPh>
    <rPh sb="3" eb="4">
      <t>サイ</t>
    </rPh>
    <rPh sb="5" eb="7">
      <t>ケンメイ</t>
    </rPh>
    <rPh sb="9" eb="10">
      <t>シ</t>
    </rPh>
    <rPh sb="10" eb="12">
      <t>コヨウ</t>
    </rPh>
    <rPh sb="13" eb="16">
      <t>ジギョウショ</t>
    </rPh>
    <rPh sb="16" eb="17">
      <t>メイ</t>
    </rPh>
    <rPh sb="18" eb="20">
      <t>キュウギョウ</t>
    </rPh>
    <rPh sb="20" eb="21">
      <t>ツキ</t>
    </rPh>
    <rPh sb="25" eb="27">
      <t>サクセイ</t>
    </rPh>
    <phoneticPr fontId="2"/>
  </si>
  <si>
    <t>四国中央市</t>
    <rPh sb="0" eb="2">
      <t>シコク</t>
    </rPh>
    <rPh sb="2" eb="5">
      <t>チュウオウシ</t>
    </rPh>
    <phoneticPr fontId="2"/>
  </si>
  <si>
    <t>799-0497</t>
    <phoneticPr fontId="2"/>
  </si>
  <si>
    <t>三島宮川４丁目６番55号</t>
    <rPh sb="0" eb="2">
      <t>ミシマ</t>
    </rPh>
    <rPh sb="2" eb="4">
      <t>ミヤガワ</t>
    </rPh>
    <rPh sb="5" eb="7">
      <t>チョウメ</t>
    </rPh>
    <rPh sb="8" eb="9">
      <t>バン</t>
    </rPh>
    <rPh sb="11" eb="12">
      <t>ゴウ</t>
    </rPh>
    <phoneticPr fontId="2"/>
  </si>
  <si>
    <t>支給決定された
助成金金額</t>
    <rPh sb="0" eb="2">
      <t>シキュウ</t>
    </rPh>
    <rPh sb="2" eb="4">
      <t>ケッテイ</t>
    </rPh>
    <rPh sb="8" eb="11">
      <t>ジョセイキン</t>
    </rPh>
    <rPh sb="11" eb="13">
      <t>キンガク</t>
    </rPh>
    <phoneticPr fontId="2"/>
  </si>
  <si>
    <t>四国中央 株式会社</t>
    <rPh sb="0" eb="2">
      <t>シコク</t>
    </rPh>
    <rPh sb="2" eb="4">
      <t>チュウオウ</t>
    </rPh>
    <rPh sb="5" eb="7">
      <t>カブシキ</t>
    </rPh>
    <rPh sb="7" eb="9">
      <t>カイシャ</t>
    </rPh>
    <phoneticPr fontId="2"/>
  </si>
  <si>
    <t>四国中央　太郎</t>
    <rPh sb="0" eb="2">
      <t>シコク</t>
    </rPh>
    <rPh sb="2" eb="4">
      <t>チュウオウ</t>
    </rPh>
    <rPh sb="5" eb="7">
      <t>タロウ</t>
    </rPh>
    <phoneticPr fontId="2"/>
  </si>
  <si>
    <t>平成</t>
  </si>
  <si>
    <t>0896-28-6186</t>
    <phoneticPr fontId="2"/>
  </si>
  <si>
    <t>四国中央銀行</t>
    <rPh sb="0" eb="2">
      <t>シコク</t>
    </rPh>
    <rPh sb="2" eb="4">
      <t>チュウオウ</t>
    </rPh>
    <rPh sb="4" eb="6">
      <t>ギンコウ</t>
    </rPh>
    <phoneticPr fontId="2"/>
  </si>
  <si>
    <t>四国中央支店</t>
    <rPh sb="0" eb="2">
      <t>シコク</t>
    </rPh>
    <rPh sb="2" eb="4">
      <t>チュウオウ</t>
    </rPh>
    <rPh sb="4" eb="6">
      <t>シテン</t>
    </rPh>
    <phoneticPr fontId="2"/>
  </si>
  <si>
    <t>0012345</t>
    <phoneticPr fontId="2"/>
  </si>
  <si>
    <t>シコクチュウオウ．カ</t>
    <phoneticPr fontId="2"/>
  </si>
  <si>
    <t>四国中央株式会社</t>
    <rPh sb="0" eb="2">
      <t>シコク</t>
    </rPh>
    <rPh sb="2" eb="4">
      <t>チュウオウ</t>
    </rPh>
    <rPh sb="4" eb="8">
      <t>カブシキカイシャ</t>
    </rPh>
    <phoneticPr fontId="2"/>
  </si>
  <si>
    <t>450,000</t>
    <phoneticPr fontId="2"/>
  </si>
  <si>
    <t>25,000</t>
    <phoneticPr fontId="2"/>
  </si>
  <si>
    <t>75,000</t>
    <phoneticPr fontId="2"/>
  </si>
  <si>
    <t>50,000</t>
    <phoneticPr fontId="2"/>
  </si>
  <si>
    <t>休業月</t>
    <rPh sb="0" eb="2">
      <t>キュウギョウ</t>
    </rPh>
    <rPh sb="2" eb="3">
      <t>ツキ</t>
    </rPh>
    <phoneticPr fontId="2"/>
  </si>
  <si>
    <t>一月毎にメールを作成し送付して下さい。</t>
    <rPh sb="11" eb="13">
      <t>ソウフ</t>
    </rPh>
    <phoneticPr fontId="2"/>
  </si>
  <si>
    <t>【手順１】</t>
    <rPh sb="1" eb="3">
      <t>テジュン</t>
    </rPh>
    <phoneticPr fontId="2"/>
  </si>
  <si>
    <t>【手順２】</t>
    <rPh sb="1" eb="3">
      <t>テジュン</t>
    </rPh>
    <phoneticPr fontId="2"/>
  </si>
  <si>
    <t>【手順３】</t>
    <rPh sb="1" eb="3">
      <t>テジュン</t>
    </rPh>
    <phoneticPr fontId="2"/>
  </si>
  <si>
    <t>【手順４】</t>
    <rPh sb="1" eb="3">
      <t>テジュン</t>
    </rPh>
    <phoneticPr fontId="2"/>
  </si>
  <si>
    <t>１.</t>
    <phoneticPr fontId="2"/>
  </si>
  <si>
    <t>２.</t>
    <phoneticPr fontId="2"/>
  </si>
  <si>
    <t>３.</t>
    <phoneticPr fontId="2"/>
  </si>
  <si>
    <t>keizaitaisaku@city.shikokuchuo.ehime.jp</t>
    <phoneticPr fontId="2"/>
  </si>
  <si>
    <t>※</t>
    <phoneticPr fontId="2"/>
  </si>
  <si>
    <t>添付ファイルの容量は、10MBが上限となりますので、確認のうえ送信してください。</t>
    <rPh sb="0" eb="2">
      <t>テンプ</t>
    </rPh>
    <rPh sb="7" eb="9">
      <t>ヨウリョウ</t>
    </rPh>
    <rPh sb="16" eb="18">
      <t>ジョウゲン</t>
    </rPh>
    <rPh sb="26" eb="28">
      <t>カクニン</t>
    </rPh>
    <rPh sb="31" eb="33">
      <t>ソウシン</t>
    </rPh>
    <phoneticPr fontId="2"/>
  </si>
  <si>
    <r>
      <t>助成額算定書</t>
    </r>
    <r>
      <rPr>
        <sz val="8"/>
        <color theme="1"/>
        <rFont val="游ゴシック"/>
        <family val="3"/>
        <charset val="128"/>
        <scheme val="minor"/>
      </rPr>
      <t>　</t>
    </r>
    <r>
      <rPr>
        <sz val="9"/>
        <color theme="1"/>
        <rFont val="游ゴシック"/>
        <family val="3"/>
        <charset val="128"/>
        <scheme val="minor"/>
      </rPr>
      <t>※提出している場合に限る。</t>
    </r>
    <phoneticPr fontId="2"/>
  </si>
  <si>
    <t>スキャン又は写真撮影してパソコンに保存。</t>
    <rPh sb="4" eb="5">
      <t>マタ</t>
    </rPh>
    <rPh sb="6" eb="8">
      <t>シャシン</t>
    </rPh>
    <rPh sb="8" eb="10">
      <t>サツエイ</t>
    </rPh>
    <rPh sb="17" eb="19">
      <t>ホゾン</t>
    </rPh>
    <phoneticPr fontId="2"/>
  </si>
  <si>
    <t>（100円未満切捨て）</t>
    <phoneticPr fontId="2"/>
  </si>
  <si>
    <t>（1）「雇用調整助成金」の支給決定金額のうち休業分</t>
    <rPh sb="4" eb="6">
      <t>コヨウ</t>
    </rPh>
    <rPh sb="6" eb="8">
      <t>チョウセイ</t>
    </rPh>
    <rPh sb="8" eb="11">
      <t>ジョセイキン</t>
    </rPh>
    <rPh sb="13" eb="15">
      <t>シキュウ</t>
    </rPh>
    <rPh sb="15" eb="17">
      <t>ケッテイ</t>
    </rPh>
    <rPh sb="17" eb="19">
      <t>キンガク</t>
    </rPh>
    <rPh sb="22" eb="24">
      <t>キュウギョウ</t>
    </rPh>
    <rPh sb="24" eb="25">
      <t>ブン</t>
    </rPh>
    <phoneticPr fontId="2"/>
  </si>
  <si>
    <t>（2）「愛媛県新型コロナウイルス感染症対策緊急地域雇用維持助成金」の支給決定金額</t>
    <rPh sb="4" eb="7">
      <t>エヒメケン</t>
    </rPh>
    <rPh sb="7" eb="9">
      <t>シンガタ</t>
    </rPh>
    <rPh sb="16" eb="19">
      <t>カンセンショウ</t>
    </rPh>
    <rPh sb="19" eb="21">
      <t>タイサク</t>
    </rPh>
    <rPh sb="21" eb="23">
      <t>キンキュウ</t>
    </rPh>
    <rPh sb="23" eb="25">
      <t>チイキ</t>
    </rPh>
    <rPh sb="25" eb="27">
      <t>コヨウ</t>
    </rPh>
    <rPh sb="27" eb="29">
      <t>イジ</t>
    </rPh>
    <rPh sb="29" eb="32">
      <t>ジョセイキン</t>
    </rPh>
    <rPh sb="34" eb="36">
      <t>シキュウ</t>
    </rPh>
    <rPh sb="36" eb="38">
      <t>ケッテイ</t>
    </rPh>
    <rPh sb="38" eb="40">
      <t>キンガク</t>
    </rPh>
    <phoneticPr fontId="2"/>
  </si>
  <si>
    <t>（3）申請基礎額</t>
    <rPh sb="3" eb="5">
      <t>シンセイ</t>
    </rPh>
    <rPh sb="5" eb="7">
      <t>キソ</t>
    </rPh>
    <rPh sb="7" eb="8">
      <t>ガク</t>
    </rPh>
    <phoneticPr fontId="2"/>
  </si>
  <si>
    <t>・・・③</t>
    <phoneticPr fontId="2"/>
  </si>
  <si>
    <t>・・・④</t>
    <phoneticPr fontId="2"/>
  </si>
  <si>
    <t>・・・⑤</t>
    <phoneticPr fontId="2"/>
  </si>
  <si>
    <t>・・・⑧</t>
    <phoneticPr fontId="2"/>
  </si>
  <si>
    <t>③＋⑥＝</t>
    <phoneticPr fontId="2"/>
  </si>
  <si>
    <t>　①×１／</t>
    <phoneticPr fontId="2"/>
  </si>
  <si>
    <t>　④×１／</t>
    <phoneticPr fontId="2"/>
  </si>
  <si>
    <t>（4）「緊急雇用安定助成金」の支給決定金額のうち休業分</t>
    <rPh sb="4" eb="6">
      <t>キンキュウ</t>
    </rPh>
    <rPh sb="6" eb="8">
      <t>コヨウ</t>
    </rPh>
    <rPh sb="8" eb="10">
      <t>アンテイ</t>
    </rPh>
    <rPh sb="10" eb="13">
      <t>ジョセイキン</t>
    </rPh>
    <rPh sb="15" eb="17">
      <t>シキュウ</t>
    </rPh>
    <rPh sb="17" eb="19">
      <t>ケッテイ</t>
    </rPh>
    <rPh sb="19" eb="21">
      <t>キンガク</t>
    </rPh>
    <rPh sb="24" eb="26">
      <t>キュウギョウ</t>
    </rPh>
    <rPh sb="26" eb="27">
      <t>ブン</t>
    </rPh>
    <phoneticPr fontId="2"/>
  </si>
  <si>
    <t>（5）「愛媛県新型コロナウイルス感染症対策緊急地域雇用維持助成金」の支給決定金額</t>
    <rPh sb="4" eb="7">
      <t>エヒメケン</t>
    </rPh>
    <rPh sb="7" eb="9">
      <t>シンガタ</t>
    </rPh>
    <rPh sb="16" eb="19">
      <t>カンセンショウ</t>
    </rPh>
    <rPh sb="19" eb="21">
      <t>タイサク</t>
    </rPh>
    <rPh sb="21" eb="23">
      <t>キンキュウ</t>
    </rPh>
    <rPh sb="23" eb="25">
      <t>チイキ</t>
    </rPh>
    <rPh sb="25" eb="27">
      <t>コヨウ</t>
    </rPh>
    <rPh sb="27" eb="29">
      <t>イジ</t>
    </rPh>
    <rPh sb="29" eb="32">
      <t>ジョセイキン</t>
    </rPh>
    <rPh sb="34" eb="36">
      <t>シキュウ</t>
    </rPh>
    <rPh sb="36" eb="38">
      <t>ケッテイ</t>
    </rPh>
    <rPh sb="38" eb="40">
      <t>キンガク</t>
    </rPh>
    <phoneticPr fontId="2"/>
  </si>
  <si>
    <t>（6）申請基礎額</t>
    <rPh sb="3" eb="5">
      <t>シンセイ</t>
    </rPh>
    <rPh sb="5" eb="7">
      <t>キソ</t>
    </rPh>
    <rPh sb="7" eb="8">
      <t>ガク</t>
    </rPh>
    <phoneticPr fontId="2"/>
  </si>
  <si>
    <t>（7）既に四国中央市から支給を受けた助成金額の合計（年度の初回申請の場合は「0円」）</t>
    <rPh sb="3" eb="4">
      <t>スデ</t>
    </rPh>
    <rPh sb="5" eb="7">
      <t>シコク</t>
    </rPh>
    <rPh sb="7" eb="10">
      <t>チュウオウシ</t>
    </rPh>
    <rPh sb="12" eb="14">
      <t>シキュウ</t>
    </rPh>
    <rPh sb="15" eb="16">
      <t>ウ</t>
    </rPh>
    <rPh sb="18" eb="20">
      <t>ジョセイ</t>
    </rPh>
    <rPh sb="20" eb="22">
      <t>キンガク</t>
    </rPh>
    <rPh sb="23" eb="25">
      <t>ゴウケイ</t>
    </rPh>
    <rPh sb="26" eb="28">
      <t>ネンド</t>
    </rPh>
    <rPh sb="29" eb="31">
      <t>ショカイ</t>
    </rPh>
    <rPh sb="31" eb="33">
      <t>シンセイ</t>
    </rPh>
    <rPh sb="34" eb="36">
      <t>バアイ</t>
    </rPh>
    <rPh sb="39" eb="40">
      <t>エン</t>
    </rPh>
    <phoneticPr fontId="2"/>
  </si>
  <si>
    <t>（8）支給限度額の算定（100万円ー⑦の額）</t>
    <rPh sb="3" eb="5">
      <t>シキュウ</t>
    </rPh>
    <rPh sb="5" eb="7">
      <t>ゲンド</t>
    </rPh>
    <rPh sb="7" eb="8">
      <t>ガク</t>
    </rPh>
    <rPh sb="9" eb="11">
      <t>サンテイ</t>
    </rPh>
    <rPh sb="15" eb="17">
      <t>マンエン</t>
    </rPh>
    <rPh sb="20" eb="21">
      <t>ガク</t>
    </rPh>
    <phoneticPr fontId="2"/>
  </si>
  <si>
    <t>（9）申請額（③と⑥の合計額と、⑧を比較していずれか少ない額の方）</t>
    <rPh sb="3" eb="6">
      <t>シンセイガク</t>
    </rPh>
    <rPh sb="11" eb="13">
      <t>ゴウケイ</t>
    </rPh>
    <rPh sb="13" eb="14">
      <t>ガク</t>
    </rPh>
    <rPh sb="18" eb="20">
      <t>ヒカク</t>
    </rPh>
    <rPh sb="26" eb="27">
      <t>スク</t>
    </rPh>
    <rPh sb="29" eb="30">
      <t>ガク</t>
    </rPh>
    <rPh sb="31" eb="32">
      <t>ホウ</t>
    </rPh>
    <phoneticPr fontId="2"/>
  </si>
  <si>
    <t>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</si>
</sst>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Red]\(0\)"/>
    <numFmt numFmtId="177" formatCode="&quot;四国中央市&quot;@"/>
    <numFmt numFmtId="178" formatCode="[DBNum3]0"/>
    <numFmt numFmtId="179" formatCode="#,##0_ ;[Red]\-#,##0\ "/>
  </numFmts>
  <fonts count="22" x14ac:knownFonts="1">
    <font>
      <sz val="11"/>
      <color theme="1"/>
      <name val="游ゴシック"/>
      <family val="2"/>
      <scheme val="minor"/>
    </font>
    <font>
      <sz val="11"/>
      <color theme="1"/>
      <name val="游ゴシック"/>
      <family val="2"/>
      <scheme val="minor"/>
    </font>
    <font>
      <sz val="6"/>
      <name val="游ゴシック"/>
      <family val="3"/>
      <charset val="128"/>
      <scheme val="minor"/>
    </font>
    <font>
      <sz val="14"/>
      <color theme="1"/>
      <name val="BIZ UDPゴシック"/>
      <family val="3"/>
      <charset val="128"/>
    </font>
    <font>
      <sz val="12"/>
      <color theme="1"/>
      <name val="BIZ UDPゴシック"/>
      <family val="3"/>
      <charset val="128"/>
    </font>
    <font>
      <sz val="11"/>
      <color theme="1"/>
      <name val="ＭＳ Ｐ明朝"/>
      <family val="1"/>
      <charset val="128"/>
    </font>
    <font>
      <b/>
      <sz val="11"/>
      <color rgb="FFFFFF00"/>
      <name val="BIZ UDPゴシック"/>
      <family val="3"/>
      <charset val="128"/>
    </font>
    <font>
      <sz val="11"/>
      <color theme="1"/>
      <name val="Meiryo UI"/>
      <family val="3"/>
      <charset val="128"/>
    </font>
    <font>
      <sz val="16"/>
      <color theme="1"/>
      <name val="Meiryo UI"/>
      <family val="3"/>
      <charset val="128"/>
    </font>
    <font>
      <sz val="8"/>
      <color theme="1"/>
      <name val="ＭＳ Ｐ明朝"/>
      <family val="1"/>
      <charset val="128"/>
    </font>
    <font>
      <sz val="14"/>
      <color theme="1"/>
      <name val="Meiryo UI"/>
      <family val="3"/>
      <charset val="128"/>
    </font>
    <font>
      <sz val="12"/>
      <color theme="1"/>
      <name val="游ゴシック"/>
      <family val="2"/>
      <scheme val="minor"/>
    </font>
    <font>
      <sz val="14"/>
      <color theme="1"/>
      <name val="ＭＳ Ｐ明朝"/>
      <family val="1"/>
      <charset val="128"/>
    </font>
    <font>
      <sz val="12"/>
      <color theme="1"/>
      <name val="游ゴシック"/>
      <family val="3"/>
      <charset val="128"/>
      <scheme val="minor"/>
    </font>
    <font>
      <u/>
      <sz val="11"/>
      <color theme="10"/>
      <name val="游ゴシック"/>
      <family val="2"/>
      <scheme val="minor"/>
    </font>
    <font>
      <sz val="16"/>
      <color theme="1"/>
      <name val="游ゴシック"/>
      <family val="3"/>
      <charset val="128"/>
      <scheme val="minor"/>
    </font>
    <font>
      <b/>
      <sz val="12"/>
      <color theme="1"/>
      <name val="游ゴシック"/>
      <family val="3"/>
      <charset val="128"/>
      <scheme val="minor"/>
    </font>
    <font>
      <b/>
      <sz val="11"/>
      <color rgb="FFFF0000"/>
      <name val="游ゴシック"/>
      <family val="3"/>
      <charset val="128"/>
      <scheme val="minor"/>
    </font>
    <font>
      <b/>
      <sz val="12"/>
      <color rgb="FFFF0000"/>
      <name val="游ゴシック"/>
      <family val="3"/>
      <charset val="128"/>
      <scheme val="minor"/>
    </font>
    <font>
      <b/>
      <sz val="11"/>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s>
  <fills count="11">
    <fill>
      <patternFill patternType="none"/>
    </fill>
    <fill>
      <patternFill patternType="gray125"/>
    </fill>
    <fill>
      <patternFill patternType="solid">
        <fgColor rgb="FFFFFF00"/>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7" tint="0.39997558519241921"/>
        <bgColor indexed="64"/>
      </patternFill>
    </fill>
    <fill>
      <patternFill patternType="solid">
        <fgColor theme="7" tint="0.79998168889431442"/>
        <bgColor indexed="64"/>
      </patternFill>
    </fill>
  </fills>
  <borders count="5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auto="1"/>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medium">
        <color indexed="64"/>
      </top>
      <bottom/>
      <diagonal/>
    </border>
    <border>
      <left/>
      <right/>
      <top style="hair">
        <color auto="1"/>
      </top>
      <bottom style="hair">
        <color auto="1"/>
      </bottom>
      <diagonal/>
    </border>
    <border>
      <left/>
      <right/>
      <top style="hair">
        <color auto="1"/>
      </top>
      <bottom style="double">
        <color auto="1"/>
      </bottom>
      <diagonal/>
    </border>
    <border>
      <left/>
      <right/>
      <top style="double">
        <color auto="1"/>
      </top>
      <bottom/>
      <diagonal/>
    </border>
    <border>
      <left style="thin">
        <color auto="1"/>
      </left>
      <right/>
      <top style="double">
        <color auto="1"/>
      </top>
      <bottom style="thin">
        <color auto="1"/>
      </bottom>
      <diagonal/>
    </border>
    <border>
      <left/>
      <right/>
      <top style="double">
        <color auto="1"/>
      </top>
      <bottom style="thin">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double">
        <color auto="1"/>
      </bottom>
      <diagonal/>
    </border>
    <border>
      <left/>
      <right style="hair">
        <color auto="1"/>
      </right>
      <top style="hair">
        <color auto="1"/>
      </top>
      <bottom style="double">
        <color auto="1"/>
      </bottom>
      <diagonal/>
    </border>
    <border>
      <left/>
      <right style="hair">
        <color auto="1"/>
      </right>
      <top style="double">
        <color auto="1"/>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38" fontId="1" fillId="0" borderId="0" applyFont="0" applyFill="0" applyBorder="0" applyAlignment="0" applyProtection="0">
      <alignment vertical="center"/>
    </xf>
    <xf numFmtId="0" fontId="14" fillId="0" borderId="0" applyNumberFormat="0" applyFill="0" applyBorder="0" applyAlignment="0" applyProtection="0"/>
  </cellStyleXfs>
  <cellXfs count="216">
    <xf numFmtId="0" fontId="0" fillId="0" borderId="0" xfId="0"/>
    <xf numFmtId="38" fontId="4" fillId="0" borderId="0" xfId="1" applyFont="1" applyAlignment="1">
      <alignment vertical="center"/>
    </xf>
    <xf numFmtId="38" fontId="4" fillId="0" borderId="5" xfId="1" applyFont="1" applyBorder="1" applyAlignment="1">
      <alignment vertical="center"/>
    </xf>
    <xf numFmtId="38" fontId="4" fillId="0" borderId="6" xfId="1" applyFont="1" applyBorder="1" applyAlignment="1">
      <alignment vertical="center"/>
    </xf>
    <xf numFmtId="38" fontId="4" fillId="0" borderId="7" xfId="1" applyFont="1" applyBorder="1" applyAlignment="1">
      <alignment vertical="center"/>
    </xf>
    <xf numFmtId="38" fontId="4" fillId="0" borderId="8" xfId="1" applyFont="1" applyBorder="1" applyAlignment="1">
      <alignment vertical="center"/>
    </xf>
    <xf numFmtId="38" fontId="4" fillId="0" borderId="0" xfId="1" applyFont="1" applyBorder="1" applyAlignment="1">
      <alignment vertical="center"/>
    </xf>
    <xf numFmtId="38" fontId="4" fillId="0" borderId="9" xfId="1" applyFont="1" applyBorder="1" applyAlignment="1">
      <alignment vertical="center"/>
    </xf>
    <xf numFmtId="38" fontId="4" fillId="0" borderId="4" xfId="1" applyFont="1" applyBorder="1" applyAlignment="1">
      <alignment horizontal="right" vertical="center"/>
    </xf>
    <xf numFmtId="38" fontId="4" fillId="0" borderId="0" xfId="1" applyFont="1" applyBorder="1" applyAlignment="1">
      <alignment vertical="center" shrinkToFit="1"/>
    </xf>
    <xf numFmtId="38" fontId="4" fillId="0" borderId="10" xfId="1" applyFont="1" applyBorder="1" applyAlignment="1">
      <alignment vertical="center"/>
    </xf>
    <xf numFmtId="38" fontId="4" fillId="0" borderId="4" xfId="1" applyFont="1" applyBorder="1" applyAlignment="1">
      <alignment vertical="center"/>
    </xf>
    <xf numFmtId="38" fontId="4" fillId="0" borderId="11" xfId="1" applyFont="1" applyBorder="1" applyAlignment="1">
      <alignment vertical="center"/>
    </xf>
    <xf numFmtId="38" fontId="4" fillId="0" borderId="4" xfId="1" applyFont="1" applyBorder="1" applyAlignment="1">
      <alignment vertical="center"/>
    </xf>
    <xf numFmtId="38" fontId="4" fillId="0" borderId="12" xfId="1" applyFont="1" applyBorder="1" applyAlignment="1">
      <alignment horizontal="right" vertical="center"/>
    </xf>
    <xf numFmtId="0" fontId="5" fillId="0" borderId="0" xfId="0" applyFont="1"/>
    <xf numFmtId="0" fontId="5" fillId="0" borderId="0" xfId="0" applyFont="1" applyAlignment="1">
      <alignment horizontal="right"/>
    </xf>
    <xf numFmtId="0" fontId="6" fillId="0" borderId="0" xfId="0" applyFont="1"/>
    <xf numFmtId="0" fontId="5" fillId="0" borderId="0" xfId="0" applyFont="1" applyAlignment="1">
      <alignment vertical="top" wrapText="1"/>
    </xf>
    <xf numFmtId="49" fontId="5" fillId="0" borderId="0" xfId="0" applyNumberFormat="1" applyFont="1" applyAlignment="1">
      <alignment horizontal="center"/>
    </xf>
    <xf numFmtId="49" fontId="5" fillId="0" borderId="0" xfId="0" applyNumberFormat="1" applyFont="1" applyAlignment="1">
      <alignment horizontal="center" vertical="center"/>
    </xf>
    <xf numFmtId="0" fontId="5" fillId="0" borderId="0" xfId="0" applyFont="1" applyAlignment="1">
      <alignment vertical="center"/>
    </xf>
    <xf numFmtId="0" fontId="5" fillId="0" borderId="0" xfId="0" applyFont="1" applyAlignment="1">
      <alignment horizontal="center" vertical="center"/>
    </xf>
    <xf numFmtId="0" fontId="0" fillId="0" borderId="0" xfId="0" applyAlignment="1">
      <alignment vertical="center"/>
    </xf>
    <xf numFmtId="0" fontId="0" fillId="0" borderId="0" xfId="0" applyAlignment="1">
      <alignment horizontal="right" vertical="center"/>
    </xf>
    <xf numFmtId="0" fontId="0" fillId="0" borderId="0" xfId="0" applyFill="1" applyAlignment="1">
      <alignment vertical="center"/>
    </xf>
    <xf numFmtId="0" fontId="0" fillId="0" borderId="27" xfId="0" applyBorder="1" applyAlignment="1">
      <alignment vertical="center"/>
    </xf>
    <xf numFmtId="0" fontId="0" fillId="0" borderId="28" xfId="0" applyBorder="1" applyAlignment="1">
      <alignment vertical="center"/>
    </xf>
    <xf numFmtId="0" fontId="0" fillId="0" borderId="29" xfId="0" applyBorder="1" applyAlignment="1">
      <alignment vertical="center"/>
    </xf>
    <xf numFmtId="0" fontId="0" fillId="0" borderId="30" xfId="0" applyBorder="1" applyAlignment="1">
      <alignment vertical="center"/>
    </xf>
    <xf numFmtId="0" fontId="0" fillId="0" borderId="0" xfId="0" applyBorder="1" applyAlignment="1">
      <alignment vertical="center"/>
    </xf>
    <xf numFmtId="0" fontId="0" fillId="0" borderId="31" xfId="0" applyBorder="1" applyAlignment="1">
      <alignment vertical="center"/>
    </xf>
    <xf numFmtId="0" fontId="0" fillId="0" borderId="31" xfId="0" applyFill="1" applyBorder="1" applyAlignment="1">
      <alignment vertical="center"/>
    </xf>
    <xf numFmtId="0" fontId="0" fillId="0" borderId="32" xfId="0" applyBorder="1" applyAlignment="1">
      <alignment vertical="center"/>
    </xf>
    <xf numFmtId="0" fontId="0" fillId="0" borderId="17" xfId="0" applyBorder="1" applyAlignment="1">
      <alignment vertical="center"/>
    </xf>
    <xf numFmtId="0" fontId="0" fillId="0" borderId="33" xfId="0" applyBorder="1" applyAlignment="1">
      <alignment vertical="center"/>
    </xf>
    <xf numFmtId="0" fontId="0" fillId="0" borderId="0" xfId="0" applyBorder="1" applyAlignment="1">
      <alignment vertical="center"/>
    </xf>
    <xf numFmtId="0" fontId="0" fillId="0" borderId="0" xfId="0" applyFill="1" applyBorder="1" applyAlignment="1">
      <alignment vertical="center"/>
    </xf>
    <xf numFmtId="0" fontId="0" fillId="0" borderId="0" xfId="0" applyBorder="1" applyAlignment="1">
      <alignment vertical="center" shrinkToFit="1"/>
    </xf>
    <xf numFmtId="38" fontId="4" fillId="0" borderId="40" xfId="1" applyFont="1" applyBorder="1" applyAlignment="1"/>
    <xf numFmtId="0" fontId="7" fillId="0" borderId="0" xfId="0" applyFont="1" applyAlignment="1">
      <alignment vertical="center"/>
    </xf>
    <xf numFmtId="0" fontId="5" fillId="0" borderId="0" xfId="0" applyFont="1" applyAlignment="1">
      <alignment horizontal="right" vertical="center"/>
    </xf>
    <xf numFmtId="0" fontId="5" fillId="0" borderId="17" xfId="0" applyFont="1" applyBorder="1" applyAlignment="1">
      <alignment horizontal="right" vertical="center"/>
    </xf>
    <xf numFmtId="0" fontId="5" fillId="0" borderId="15" xfId="0" applyFont="1" applyBorder="1" applyAlignment="1">
      <alignment horizontal="right" vertical="center"/>
    </xf>
    <xf numFmtId="0" fontId="5" fillId="0" borderId="15" xfId="0" applyFont="1" applyBorder="1" applyAlignment="1">
      <alignment vertical="center"/>
    </xf>
    <xf numFmtId="0" fontId="0" fillId="0" borderId="0" xfId="0" applyBorder="1" applyAlignment="1">
      <alignment vertical="center"/>
    </xf>
    <xf numFmtId="0" fontId="0" fillId="0" borderId="27" xfId="0" applyFill="1" applyBorder="1" applyAlignment="1">
      <alignment vertical="center"/>
    </xf>
    <xf numFmtId="0" fontId="0" fillId="0" borderId="28" xfId="0" applyFill="1" applyBorder="1" applyAlignment="1">
      <alignment vertical="center"/>
    </xf>
    <xf numFmtId="0" fontId="0" fillId="0" borderId="29" xfId="0" applyFill="1" applyBorder="1" applyAlignment="1">
      <alignment vertical="center"/>
    </xf>
    <xf numFmtId="0" fontId="7" fillId="0" borderId="0" xfId="0" applyFont="1" applyAlignment="1">
      <alignment shrinkToFit="1"/>
    </xf>
    <xf numFmtId="0" fontId="7" fillId="0" borderId="0" xfId="0" applyFont="1" applyAlignment="1">
      <alignment vertical="center" shrinkToFit="1"/>
    </xf>
    <xf numFmtId="0" fontId="5" fillId="0" borderId="17" xfId="0" applyFont="1" applyBorder="1" applyAlignment="1">
      <alignment horizontal="right"/>
    </xf>
    <xf numFmtId="0" fontId="7" fillId="0" borderId="15" xfId="0" applyFont="1" applyBorder="1" applyAlignment="1">
      <alignment vertical="center" shrinkToFit="1"/>
    </xf>
    <xf numFmtId="0" fontId="5" fillId="0" borderId="14" xfId="0" applyFont="1" applyBorder="1" applyAlignment="1">
      <alignment vertical="center"/>
    </xf>
    <xf numFmtId="0" fontId="5" fillId="0" borderId="16" xfId="0" applyFont="1" applyBorder="1" applyAlignment="1">
      <alignment vertical="center"/>
    </xf>
    <xf numFmtId="0" fontId="5" fillId="0" borderId="5" xfId="0" applyFont="1" applyBorder="1" applyAlignment="1">
      <alignment horizontal="center" vertical="center"/>
    </xf>
    <xf numFmtId="0" fontId="0" fillId="0" borderId="41" xfId="0" applyBorder="1" applyAlignment="1">
      <alignment vertical="center"/>
    </xf>
    <xf numFmtId="0" fontId="0" fillId="2" borderId="41" xfId="0" applyFill="1" applyBorder="1" applyAlignment="1">
      <alignment vertical="center"/>
    </xf>
    <xf numFmtId="0" fontId="0" fillId="0" borderId="42" xfId="0" applyBorder="1" applyAlignment="1">
      <alignment vertical="center"/>
    </xf>
    <xf numFmtId="0" fontId="0" fillId="2" borderId="42" xfId="0" applyFill="1" applyBorder="1" applyAlignment="1">
      <alignment vertical="center"/>
    </xf>
    <xf numFmtId="0" fontId="0" fillId="0" borderId="43" xfId="0" applyBorder="1" applyAlignment="1">
      <alignment vertical="center"/>
    </xf>
    <xf numFmtId="0" fontId="0" fillId="0" borderId="44" xfId="0" applyBorder="1" applyAlignment="1">
      <alignment vertical="center"/>
    </xf>
    <xf numFmtId="0" fontId="0" fillId="0" borderId="46" xfId="0" applyBorder="1" applyAlignment="1">
      <alignment vertical="center"/>
    </xf>
    <xf numFmtId="0" fontId="0" fillId="0" borderId="47" xfId="0" applyBorder="1" applyAlignment="1">
      <alignment vertical="center"/>
    </xf>
    <xf numFmtId="0" fontId="0" fillId="0" borderId="48" xfId="0" applyBorder="1" applyAlignment="1">
      <alignment vertical="center"/>
    </xf>
    <xf numFmtId="0" fontId="0" fillId="0" borderId="49" xfId="0" applyBorder="1" applyAlignment="1">
      <alignment vertical="center"/>
    </xf>
    <xf numFmtId="0" fontId="0" fillId="0" borderId="50" xfId="0" applyBorder="1" applyAlignment="1">
      <alignment vertical="center"/>
    </xf>
    <xf numFmtId="0" fontId="13" fillId="0" borderId="0" xfId="0" applyFont="1" applyAlignment="1">
      <alignment vertical="center"/>
    </xf>
    <xf numFmtId="0" fontId="13" fillId="0" borderId="0" xfId="0" applyFont="1" applyAlignment="1">
      <alignment horizontal="center" vertical="center"/>
    </xf>
    <xf numFmtId="0" fontId="13" fillId="5" borderId="17" xfId="0" applyFont="1" applyFill="1" applyBorder="1" applyAlignment="1">
      <alignment horizontal="center" vertical="center"/>
    </xf>
    <xf numFmtId="0" fontId="13" fillId="5" borderId="41" xfId="0" applyFont="1" applyFill="1" applyBorder="1" applyAlignment="1">
      <alignment horizontal="center" vertical="center"/>
    </xf>
    <xf numFmtId="0" fontId="13" fillId="3" borderId="0" xfId="0" applyFont="1" applyFill="1" applyAlignment="1">
      <alignment vertical="center"/>
    </xf>
    <xf numFmtId="0" fontId="13" fillId="6" borderId="17" xfId="0" applyFont="1" applyFill="1" applyBorder="1" applyAlignment="1">
      <alignment horizontal="center" vertical="center"/>
    </xf>
    <xf numFmtId="0" fontId="13" fillId="6" borderId="41" xfId="0" applyFont="1" applyFill="1" applyBorder="1" applyAlignment="1">
      <alignment horizontal="center" vertical="center"/>
    </xf>
    <xf numFmtId="0" fontId="13" fillId="8" borderId="17" xfId="0" applyFont="1" applyFill="1" applyBorder="1" applyAlignment="1">
      <alignment horizontal="center" vertical="center"/>
    </xf>
    <xf numFmtId="0" fontId="13" fillId="8" borderId="41" xfId="0" applyFont="1" applyFill="1" applyBorder="1" applyAlignment="1">
      <alignment horizontal="center" vertical="center"/>
    </xf>
    <xf numFmtId="0" fontId="15" fillId="0" borderId="0" xfId="0" applyFont="1" applyAlignment="1">
      <alignment vertical="center"/>
    </xf>
    <xf numFmtId="49" fontId="17" fillId="2" borderId="17" xfId="0" applyNumberFormat="1" applyFont="1" applyFill="1" applyBorder="1" applyAlignment="1">
      <alignment horizontal="right" vertical="center"/>
    </xf>
    <xf numFmtId="0" fontId="17" fillId="2" borderId="0" xfId="0" applyFont="1" applyFill="1" applyBorder="1" applyAlignment="1">
      <alignment vertical="center"/>
    </xf>
    <xf numFmtId="49" fontId="17" fillId="2" borderId="0" xfId="0" applyNumberFormat="1" applyFont="1" applyFill="1" applyBorder="1" applyAlignment="1">
      <alignment horizontal="right" vertical="center"/>
    </xf>
    <xf numFmtId="49" fontId="17" fillId="2" borderId="41" xfId="0" applyNumberFormat="1" applyFont="1" applyFill="1" applyBorder="1" applyAlignment="1">
      <alignment horizontal="right" vertical="center"/>
    </xf>
    <xf numFmtId="38" fontId="4" fillId="0" borderId="4" xfId="1" applyFont="1" applyBorder="1" applyAlignment="1">
      <alignment vertical="center" shrinkToFit="1"/>
    </xf>
    <xf numFmtId="0" fontId="7" fillId="0" borderId="18" xfId="0" applyFont="1" applyBorder="1" applyAlignment="1">
      <alignment horizontal="center" vertical="center" shrinkToFit="1"/>
    </xf>
    <xf numFmtId="0" fontId="7" fillId="0" borderId="19" xfId="0" applyFont="1" applyBorder="1" applyAlignment="1">
      <alignment horizontal="center" vertical="center" shrinkToFit="1"/>
    </xf>
    <xf numFmtId="0" fontId="7" fillId="0" borderId="20" xfId="0" applyFont="1" applyBorder="1" applyAlignment="1">
      <alignment horizontal="center" vertical="center" shrinkToFit="1"/>
    </xf>
    <xf numFmtId="0" fontId="0" fillId="2" borderId="17" xfId="0" applyFill="1" applyBorder="1" applyAlignment="1" applyProtection="1">
      <alignment vertical="center"/>
      <protection locked="0"/>
    </xf>
    <xf numFmtId="0" fontId="0" fillId="2" borderId="0" xfId="0" applyFill="1" applyBorder="1" applyAlignment="1" applyProtection="1">
      <alignment vertical="center"/>
      <protection locked="0"/>
    </xf>
    <xf numFmtId="0" fontId="0" fillId="2" borderId="41" xfId="0" applyFill="1" applyBorder="1" applyAlignment="1" applyProtection="1">
      <alignment vertical="center"/>
      <protection locked="0"/>
    </xf>
    <xf numFmtId="0" fontId="0" fillId="2" borderId="42" xfId="0" applyFill="1" applyBorder="1" applyAlignment="1" applyProtection="1">
      <alignment vertical="center"/>
      <protection locked="0"/>
    </xf>
    <xf numFmtId="0" fontId="19" fillId="0" borderId="51" xfId="0" applyFont="1" applyBorder="1" applyAlignment="1">
      <alignment vertical="center"/>
    </xf>
    <xf numFmtId="0" fontId="19" fillId="0" borderId="52" xfId="0" applyFont="1" applyBorder="1" applyAlignment="1">
      <alignment vertical="center"/>
    </xf>
    <xf numFmtId="0" fontId="19" fillId="0" borderId="53" xfId="0" applyFont="1" applyBorder="1" applyAlignment="1">
      <alignment vertical="center"/>
    </xf>
    <xf numFmtId="0" fontId="13" fillId="9" borderId="0" xfId="0" applyFont="1" applyFill="1" applyAlignment="1">
      <alignment vertical="center"/>
    </xf>
    <xf numFmtId="49" fontId="13" fillId="10" borderId="17" xfId="0" applyNumberFormat="1" applyFont="1" applyFill="1" applyBorder="1" applyAlignment="1">
      <alignment horizontal="left" vertical="center"/>
    </xf>
    <xf numFmtId="0" fontId="13" fillId="10" borderId="17" xfId="0" applyFont="1" applyFill="1" applyBorder="1" applyAlignment="1">
      <alignment vertical="center"/>
    </xf>
    <xf numFmtId="0" fontId="14" fillId="10" borderId="17" xfId="2" applyFill="1" applyBorder="1" applyAlignment="1">
      <alignment vertical="center"/>
    </xf>
    <xf numFmtId="49" fontId="13" fillId="10" borderId="41" xfId="0" applyNumberFormat="1" applyFont="1" applyFill="1" applyBorder="1" applyAlignment="1">
      <alignment horizontal="left" vertical="center"/>
    </xf>
    <xf numFmtId="0" fontId="13" fillId="10" borderId="41" xfId="0" applyFont="1" applyFill="1" applyBorder="1" applyAlignment="1">
      <alignment vertical="center"/>
    </xf>
    <xf numFmtId="38" fontId="4" fillId="0" borderId="0" xfId="1" applyFont="1" applyBorder="1" applyAlignment="1">
      <alignment vertical="center"/>
    </xf>
    <xf numFmtId="178" fontId="0" fillId="0" borderId="0" xfId="0" applyNumberFormat="1" applyAlignment="1">
      <alignment horizontal="left" vertical="center"/>
    </xf>
    <xf numFmtId="38" fontId="4" fillId="0" borderId="0" xfId="1" applyFont="1" applyBorder="1" applyAlignment="1">
      <alignment vertical="center"/>
    </xf>
    <xf numFmtId="0" fontId="13" fillId="8" borderId="41" xfId="0" applyFont="1" applyFill="1" applyBorder="1" applyAlignment="1">
      <alignment horizontal="left" vertical="center"/>
    </xf>
    <xf numFmtId="0" fontId="13" fillId="0" borderId="0" xfId="0" applyFont="1" applyAlignment="1">
      <alignment vertical="center"/>
    </xf>
    <xf numFmtId="0" fontId="20" fillId="0" borderId="0" xfId="0" applyFont="1" applyAlignment="1">
      <alignment vertical="center" shrinkToFit="1"/>
    </xf>
    <xf numFmtId="0" fontId="13" fillId="6" borderId="41" xfId="0" applyFont="1" applyFill="1" applyBorder="1" applyAlignment="1">
      <alignment vertical="center"/>
    </xf>
    <xf numFmtId="0" fontId="13" fillId="6" borderId="41" xfId="0" applyFont="1" applyFill="1" applyBorder="1" applyAlignment="1">
      <alignment horizontal="left" vertical="center" shrinkToFit="1"/>
    </xf>
    <xf numFmtId="0" fontId="13" fillId="7" borderId="0" xfId="0" applyFont="1" applyFill="1" applyBorder="1" applyAlignment="1">
      <alignment vertical="center"/>
    </xf>
    <xf numFmtId="0" fontId="13" fillId="8" borderId="17" xfId="0" applyFont="1" applyFill="1" applyBorder="1" applyAlignment="1">
      <alignment horizontal="left" vertical="center"/>
    </xf>
    <xf numFmtId="0" fontId="13" fillId="6" borderId="17" xfId="0" applyFont="1" applyFill="1" applyBorder="1" applyAlignment="1">
      <alignment vertical="center"/>
    </xf>
    <xf numFmtId="0" fontId="13" fillId="4" borderId="0" xfId="0" applyFont="1" applyFill="1" applyAlignment="1">
      <alignment vertical="center"/>
    </xf>
    <xf numFmtId="0" fontId="13" fillId="5" borderId="17" xfId="0" applyFont="1" applyFill="1" applyBorder="1" applyAlignment="1">
      <alignment vertical="center"/>
    </xf>
    <xf numFmtId="0" fontId="13" fillId="5" borderId="41" xfId="0" applyFont="1" applyFill="1" applyBorder="1" applyAlignment="1">
      <alignment vertical="center"/>
    </xf>
    <xf numFmtId="0" fontId="0" fillId="2" borderId="0" xfId="0" applyFill="1" applyBorder="1" applyAlignment="1" applyProtection="1">
      <alignment vertical="center"/>
      <protection locked="0"/>
    </xf>
    <xf numFmtId="0" fontId="0" fillId="2" borderId="37" xfId="0" applyFill="1" applyBorder="1" applyAlignment="1" applyProtection="1">
      <alignment horizontal="center" vertical="center"/>
      <protection locked="0"/>
    </xf>
    <xf numFmtId="0" fontId="0" fillId="2" borderId="38" xfId="0" applyFill="1" applyBorder="1" applyAlignment="1" applyProtection="1">
      <alignment horizontal="center" vertical="center"/>
      <protection locked="0"/>
    </xf>
    <xf numFmtId="0" fontId="0" fillId="2" borderId="39" xfId="0" applyFill="1" applyBorder="1" applyAlignment="1" applyProtection="1">
      <alignment horizontal="center" vertical="center"/>
      <protection locked="0"/>
    </xf>
    <xf numFmtId="0" fontId="0" fillId="2" borderId="14" xfId="0" applyFill="1" applyBorder="1" applyAlignment="1" applyProtection="1">
      <alignment horizontal="center" vertical="center"/>
      <protection locked="0"/>
    </xf>
    <xf numFmtId="0" fontId="0" fillId="2" borderId="15" xfId="0" applyFill="1" applyBorder="1" applyAlignment="1" applyProtection="1">
      <alignment horizontal="center" vertical="center"/>
      <protection locked="0"/>
    </xf>
    <xf numFmtId="0" fontId="0" fillId="2" borderId="16" xfId="0" applyFill="1" applyBorder="1" applyAlignment="1" applyProtection="1">
      <alignment horizontal="center" vertical="center"/>
      <protection locked="0"/>
    </xf>
    <xf numFmtId="49" fontId="0" fillId="2" borderId="14" xfId="0" applyNumberFormat="1" applyFill="1" applyBorder="1" applyAlignment="1" applyProtection="1">
      <alignment horizontal="center" vertical="center"/>
      <protection locked="0"/>
    </xf>
    <xf numFmtId="49" fontId="0" fillId="2" borderId="15" xfId="0" applyNumberFormat="1" applyFill="1" applyBorder="1" applyAlignment="1" applyProtection="1">
      <alignment horizontal="center" vertical="center"/>
      <protection locked="0"/>
    </xf>
    <xf numFmtId="49" fontId="0" fillId="2" borderId="16" xfId="0" applyNumberFormat="1" applyFill="1" applyBorder="1" applyAlignment="1" applyProtection="1">
      <alignment horizontal="center" vertical="center"/>
      <protection locked="0"/>
    </xf>
    <xf numFmtId="38" fontId="11" fillId="2" borderId="4" xfId="1" applyFont="1" applyFill="1" applyBorder="1" applyAlignment="1" applyProtection="1">
      <alignment vertical="center"/>
      <protection locked="0"/>
    </xf>
    <xf numFmtId="0" fontId="0" fillId="0" borderId="4" xfId="0" applyBorder="1" applyAlignment="1">
      <alignment vertical="center"/>
    </xf>
    <xf numFmtId="0" fontId="0" fillId="0" borderId="0" xfId="0" applyBorder="1" applyAlignment="1">
      <alignment vertical="center"/>
    </xf>
    <xf numFmtId="0" fontId="0" fillId="0" borderId="4" xfId="0" applyBorder="1" applyAlignment="1">
      <alignment vertical="center" shrinkToFit="1"/>
    </xf>
    <xf numFmtId="0" fontId="0" fillId="0" borderId="30" xfId="0" applyBorder="1" applyAlignment="1">
      <alignment vertical="center" wrapText="1"/>
    </xf>
    <xf numFmtId="176" fontId="11" fillId="2" borderId="4" xfId="0" applyNumberFormat="1" applyFont="1" applyFill="1" applyBorder="1" applyAlignment="1" applyProtection="1">
      <alignment vertical="center"/>
      <protection locked="0"/>
    </xf>
    <xf numFmtId="0" fontId="0" fillId="2" borderId="34" xfId="0" applyFill="1" applyBorder="1" applyAlignment="1" applyProtection="1">
      <alignment horizontal="center" vertical="center"/>
      <protection locked="0"/>
    </xf>
    <xf numFmtId="0" fontId="0" fillId="2" borderId="35" xfId="0" applyFill="1" applyBorder="1" applyAlignment="1" applyProtection="1">
      <alignment horizontal="center" vertical="center"/>
      <protection locked="0"/>
    </xf>
    <xf numFmtId="0" fontId="0" fillId="2" borderId="36" xfId="0" applyFill="1" applyBorder="1" applyAlignment="1" applyProtection="1">
      <alignment horizontal="center" vertical="center"/>
      <protection locked="0"/>
    </xf>
    <xf numFmtId="0" fontId="0" fillId="0" borderId="0" xfId="0" applyFill="1" applyBorder="1" applyAlignment="1">
      <alignment horizontal="center" vertical="center"/>
    </xf>
    <xf numFmtId="38" fontId="0" fillId="2" borderId="17" xfId="1" applyFont="1" applyFill="1" applyBorder="1" applyAlignment="1" applyProtection="1">
      <alignment vertical="center"/>
      <protection locked="0"/>
    </xf>
    <xf numFmtId="38" fontId="0" fillId="2" borderId="41" xfId="1" applyFont="1" applyFill="1" applyBorder="1" applyAlignment="1" applyProtection="1">
      <alignment vertical="center"/>
      <protection locked="0"/>
    </xf>
    <xf numFmtId="38" fontId="0" fillId="2" borderId="42" xfId="1" applyFont="1" applyFill="1" applyBorder="1" applyAlignment="1" applyProtection="1">
      <alignment vertical="center"/>
      <protection locked="0"/>
    </xf>
    <xf numFmtId="38" fontId="0" fillId="0" borderId="45" xfId="1" applyFont="1" applyFill="1" applyBorder="1" applyAlignment="1">
      <alignment vertical="center"/>
    </xf>
    <xf numFmtId="0" fontId="17" fillId="2" borderId="14" xfId="0" applyFont="1" applyFill="1" applyBorder="1" applyAlignment="1">
      <alignment horizontal="center" vertical="center"/>
    </xf>
    <xf numFmtId="0" fontId="17" fillId="2" borderId="16" xfId="0" applyFont="1" applyFill="1" applyBorder="1" applyAlignment="1">
      <alignment horizontal="center" vertical="center"/>
    </xf>
    <xf numFmtId="49" fontId="17" fillId="2" borderId="14" xfId="0" applyNumberFormat="1" applyFont="1" applyFill="1" applyBorder="1" applyAlignment="1">
      <alignment horizontal="center" vertical="center"/>
    </xf>
    <xf numFmtId="49" fontId="17" fillId="2" borderId="15" xfId="0" applyNumberFormat="1" applyFont="1" applyFill="1" applyBorder="1" applyAlignment="1">
      <alignment horizontal="center" vertical="center"/>
    </xf>
    <xf numFmtId="49" fontId="17" fillId="2" borderId="16" xfId="0" applyNumberFormat="1" applyFont="1" applyFill="1" applyBorder="1" applyAlignment="1">
      <alignment horizontal="center" vertical="center"/>
    </xf>
    <xf numFmtId="0" fontId="17" fillId="2" borderId="34" xfId="0" applyFont="1" applyFill="1" applyBorder="1" applyAlignment="1">
      <alignment horizontal="center" vertical="center"/>
    </xf>
    <xf numFmtId="0" fontId="17" fillId="2" borderId="35" xfId="0" applyFont="1" applyFill="1" applyBorder="1" applyAlignment="1">
      <alignment horizontal="center" vertical="center"/>
    </xf>
    <xf numFmtId="0" fontId="17" fillId="2" borderId="36" xfId="0" applyFont="1" applyFill="1" applyBorder="1" applyAlignment="1">
      <alignment horizontal="center" vertical="center"/>
    </xf>
    <xf numFmtId="0" fontId="17" fillId="2" borderId="37" xfId="0" applyFont="1" applyFill="1" applyBorder="1" applyAlignment="1">
      <alignment horizontal="center" vertical="center"/>
    </xf>
    <xf numFmtId="0" fontId="17" fillId="2" borderId="38" xfId="0" applyFont="1" applyFill="1" applyBorder="1" applyAlignment="1">
      <alignment horizontal="center" vertical="center"/>
    </xf>
    <xf numFmtId="0" fontId="17" fillId="2" borderId="39" xfId="0" applyFont="1" applyFill="1" applyBorder="1" applyAlignment="1">
      <alignment horizontal="center" vertical="center"/>
    </xf>
    <xf numFmtId="38" fontId="0" fillId="2" borderId="42" xfId="1" applyFont="1" applyFill="1" applyBorder="1" applyAlignment="1">
      <alignment vertical="center"/>
    </xf>
    <xf numFmtId="49" fontId="18" fillId="2" borderId="4" xfId="1" applyNumberFormat="1" applyFont="1" applyFill="1" applyBorder="1" applyAlignment="1">
      <alignment horizontal="right" vertical="center"/>
    </xf>
    <xf numFmtId="0" fontId="17" fillId="2" borderId="15" xfId="0" applyFont="1" applyFill="1" applyBorder="1" applyAlignment="1">
      <alignment horizontal="center" vertical="center"/>
    </xf>
    <xf numFmtId="38" fontId="0" fillId="2" borderId="41" xfId="1" applyFont="1" applyFill="1" applyBorder="1" applyAlignment="1">
      <alignment vertical="center"/>
    </xf>
    <xf numFmtId="49" fontId="18" fillId="2" borderId="4" xfId="0" applyNumberFormat="1" applyFont="1" applyFill="1" applyBorder="1" applyAlignment="1">
      <alignment horizontal="right" vertical="center"/>
    </xf>
    <xf numFmtId="0" fontId="17" fillId="2" borderId="0" xfId="0" applyFont="1" applyFill="1" applyBorder="1" applyAlignment="1">
      <alignment vertical="center"/>
    </xf>
    <xf numFmtId="49" fontId="17" fillId="2" borderId="17" xfId="1" applyNumberFormat="1" applyFont="1" applyFill="1" applyBorder="1" applyAlignment="1">
      <alignment horizontal="right" vertical="center"/>
    </xf>
    <xf numFmtId="49" fontId="17" fillId="2" borderId="41" xfId="1" applyNumberFormat="1" applyFont="1" applyFill="1" applyBorder="1" applyAlignment="1">
      <alignment horizontal="right" vertical="center"/>
    </xf>
    <xf numFmtId="38" fontId="8" fillId="0" borderId="17" xfId="1" applyFont="1" applyBorder="1" applyAlignment="1">
      <alignment vertical="center"/>
    </xf>
    <xf numFmtId="0" fontId="5" fillId="0" borderId="0" xfId="0" applyFont="1" applyAlignment="1">
      <alignment horizontal="right" vertical="center"/>
    </xf>
    <xf numFmtId="0" fontId="7" fillId="0" borderId="17" xfId="0" applyFont="1" applyBorder="1" applyAlignment="1">
      <alignment horizontal="center" shrinkToFit="1"/>
    </xf>
    <xf numFmtId="0" fontId="5" fillId="0" borderId="0" xfId="0" applyFont="1" applyAlignment="1">
      <alignment horizontal="center" vertical="center"/>
    </xf>
    <xf numFmtId="0" fontId="5" fillId="0" borderId="0" xfId="0" applyFont="1" applyAlignment="1">
      <alignment vertical="center" wrapText="1"/>
    </xf>
    <xf numFmtId="177" fontId="7" fillId="0" borderId="17" xfId="0" applyNumberFormat="1" applyFont="1" applyBorder="1" applyAlignment="1">
      <alignment shrinkToFit="1"/>
    </xf>
    <xf numFmtId="0" fontId="7" fillId="0" borderId="17" xfId="0" applyFont="1" applyBorder="1" applyAlignment="1">
      <alignment shrinkToFit="1"/>
    </xf>
    <xf numFmtId="38" fontId="3" fillId="0" borderId="1" xfId="1" applyFont="1" applyBorder="1" applyAlignment="1">
      <alignment horizontal="center" vertical="center" shrinkToFit="1"/>
    </xf>
    <xf numFmtId="38" fontId="3" fillId="0" borderId="2" xfId="1" applyFont="1" applyBorder="1" applyAlignment="1">
      <alignment horizontal="center" vertical="center" shrinkToFit="1"/>
    </xf>
    <xf numFmtId="38" fontId="3" fillId="0" borderId="3" xfId="1" applyFont="1" applyBorder="1" applyAlignment="1">
      <alignment horizontal="center" vertical="center" shrinkToFit="1"/>
    </xf>
    <xf numFmtId="38" fontId="4" fillId="0" borderId="0" xfId="1" applyFont="1" applyBorder="1" applyAlignment="1">
      <alignment vertical="center"/>
    </xf>
    <xf numFmtId="38" fontId="4" fillId="0" borderId="4" xfId="1" applyFont="1" applyBorder="1" applyAlignment="1">
      <alignment horizontal="right" vertical="center" shrinkToFit="1"/>
    </xf>
    <xf numFmtId="179" fontId="4" fillId="0" borderId="4" xfId="1" applyNumberFormat="1" applyFont="1" applyFill="1" applyBorder="1" applyAlignment="1">
      <alignment horizontal="right" vertical="center" shrinkToFit="1"/>
    </xf>
    <xf numFmtId="38" fontId="4" fillId="0" borderId="0" xfId="1" applyFont="1" applyBorder="1" applyAlignment="1">
      <alignment horizontal="center" shrinkToFit="1"/>
    </xf>
    <xf numFmtId="38" fontId="4" fillId="0" borderId="4" xfId="1" applyFont="1" applyBorder="1" applyAlignment="1">
      <alignment horizontal="center" shrinkToFit="1"/>
    </xf>
    <xf numFmtId="38" fontId="4" fillId="0" borderId="0" xfId="1" applyFont="1" applyBorder="1" applyAlignment="1">
      <alignment horizontal="left" vertical="center"/>
    </xf>
    <xf numFmtId="38" fontId="4" fillId="0" borderId="0" xfId="1" applyFont="1" applyBorder="1" applyAlignment="1">
      <alignment vertical="center" shrinkToFit="1"/>
    </xf>
    <xf numFmtId="38" fontId="4" fillId="0" borderId="12" xfId="1" applyFont="1" applyBorder="1" applyAlignment="1">
      <alignment horizontal="right" vertical="center" shrinkToFit="1"/>
    </xf>
    <xf numFmtId="38" fontId="4" fillId="0" borderId="4" xfId="1" applyFont="1" applyFill="1" applyBorder="1" applyAlignment="1">
      <alignment horizontal="right" vertical="center" shrinkToFit="1"/>
    </xf>
    <xf numFmtId="0" fontId="8" fillId="0" borderId="15" xfId="0" applyFont="1" applyBorder="1" applyAlignment="1">
      <alignment horizontal="center" vertical="center" shrinkToFit="1"/>
    </xf>
    <xf numFmtId="0" fontId="8" fillId="0" borderId="16" xfId="0" applyFont="1" applyBorder="1" applyAlignment="1">
      <alignment horizontal="center" vertical="center" shrinkToFit="1"/>
    </xf>
    <xf numFmtId="0" fontId="5" fillId="0" borderId="0" xfId="0" applyFont="1" applyAlignment="1">
      <alignment horizontal="center"/>
    </xf>
    <xf numFmtId="0" fontId="5" fillId="0" borderId="0" xfId="0" applyFont="1" applyAlignment="1">
      <alignment vertical="top" wrapText="1"/>
    </xf>
    <xf numFmtId="38" fontId="8" fillId="0" borderId="17" xfId="0" applyNumberFormat="1" applyFont="1" applyBorder="1" applyAlignment="1">
      <alignment shrinkToFit="1"/>
    </xf>
    <xf numFmtId="0" fontId="8" fillId="0" borderId="17" xfId="0" applyFont="1" applyBorder="1" applyAlignment="1">
      <alignment shrinkToFit="1"/>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8" fillId="0" borderId="14" xfId="0" applyFont="1" applyBorder="1" applyAlignment="1">
      <alignment horizontal="center" vertical="center" shrinkToFit="1"/>
    </xf>
    <xf numFmtId="0" fontId="5" fillId="0" borderId="13" xfId="0" applyFont="1" applyBorder="1" applyAlignment="1">
      <alignment horizontal="center" vertical="center"/>
    </xf>
    <xf numFmtId="0" fontId="5" fillId="0" borderId="0" xfId="0" applyFont="1" applyAlignment="1"/>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1" xfId="0" applyFont="1" applyBorder="1" applyAlignment="1">
      <alignment horizontal="center" vertical="center" wrapText="1"/>
    </xf>
    <xf numFmtId="0" fontId="10" fillId="0" borderId="21" xfId="0" applyFont="1" applyBorder="1" applyAlignment="1">
      <alignment horizontal="center" vertical="center" shrinkToFit="1"/>
    </xf>
    <xf numFmtId="0" fontId="10" fillId="0" borderId="22" xfId="0" applyFont="1" applyBorder="1" applyAlignment="1">
      <alignment horizontal="center" vertical="center" shrinkToFit="1"/>
    </xf>
    <xf numFmtId="0" fontId="10" fillId="0" borderId="23" xfId="0" applyFont="1" applyBorder="1" applyAlignment="1">
      <alignment horizontal="center" vertical="center" shrinkToFit="1"/>
    </xf>
    <xf numFmtId="0" fontId="8" fillId="0" borderId="24" xfId="0" applyFont="1" applyBorder="1" applyAlignment="1">
      <alignment horizontal="center" vertical="center" shrinkToFit="1"/>
    </xf>
    <xf numFmtId="0" fontId="8" fillId="0" borderId="25" xfId="0" applyFont="1" applyBorder="1" applyAlignment="1">
      <alignment horizontal="center" vertical="center" shrinkToFit="1"/>
    </xf>
    <xf numFmtId="0" fontId="8" fillId="0" borderId="26" xfId="0" applyFont="1" applyBorder="1" applyAlignment="1">
      <alignment horizontal="center" vertical="center" shrinkToFit="1"/>
    </xf>
    <xf numFmtId="0" fontId="12" fillId="0" borderId="0" xfId="0" applyFont="1" applyAlignment="1">
      <alignment horizontal="center" vertical="center"/>
    </xf>
    <xf numFmtId="177" fontId="7" fillId="0" borderId="8" xfId="0" applyNumberFormat="1" applyFont="1" applyBorder="1" applyAlignment="1">
      <alignment vertical="center" wrapText="1"/>
    </xf>
    <xf numFmtId="177" fontId="7" fillId="0" borderId="0" xfId="0" applyNumberFormat="1" applyFont="1" applyBorder="1" applyAlignment="1">
      <alignment vertical="center" wrapText="1"/>
    </xf>
    <xf numFmtId="177" fontId="7" fillId="0" borderId="9" xfId="0" applyNumberFormat="1" applyFont="1" applyBorder="1" applyAlignment="1">
      <alignment vertical="center" wrapText="1"/>
    </xf>
    <xf numFmtId="177" fontId="7" fillId="0" borderId="10" xfId="0" applyNumberFormat="1" applyFont="1" applyBorder="1" applyAlignment="1">
      <alignment vertical="center" wrapText="1"/>
    </xf>
    <xf numFmtId="177" fontId="7" fillId="0" borderId="4" xfId="0" applyNumberFormat="1" applyFont="1" applyBorder="1" applyAlignment="1">
      <alignment vertical="center" wrapText="1"/>
    </xf>
    <xf numFmtId="177" fontId="7" fillId="0" borderId="11" xfId="0" applyNumberFormat="1" applyFont="1" applyBorder="1" applyAlignment="1">
      <alignment vertical="center" wrapText="1"/>
    </xf>
    <xf numFmtId="0" fontId="7" fillId="0" borderId="5"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10"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11" xfId="0" applyFont="1" applyBorder="1" applyAlignment="1">
      <alignment horizontal="center" vertical="center" shrinkToFit="1"/>
    </xf>
    <xf numFmtId="0" fontId="7" fillId="0" borderId="14" xfId="0" applyFont="1" applyBorder="1" applyAlignment="1">
      <alignment horizontal="center" vertical="center" shrinkToFit="1"/>
    </xf>
    <xf numFmtId="0" fontId="7" fillId="0" borderId="15" xfId="0" applyFont="1" applyBorder="1" applyAlignment="1">
      <alignment horizontal="center" vertical="center" shrinkToFit="1"/>
    </xf>
    <xf numFmtId="0" fontId="7" fillId="0" borderId="16" xfId="0" applyFont="1" applyBorder="1" applyAlignment="1">
      <alignment horizontal="center" vertical="center" shrinkToFit="1"/>
    </xf>
    <xf numFmtId="0" fontId="7" fillId="0" borderId="6" xfId="0" applyFont="1" applyBorder="1" applyAlignment="1">
      <alignment vertical="center"/>
    </xf>
    <xf numFmtId="0" fontId="7" fillId="0" borderId="7" xfId="0" applyFont="1" applyBorder="1" applyAlignment="1">
      <alignment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238125</xdr:colOff>
      <xdr:row>34</xdr:row>
      <xdr:rowOff>29308</xdr:rowOff>
    </xdr:from>
    <xdr:to>
      <xdr:col>17</xdr:col>
      <xdr:colOff>344366</xdr:colOff>
      <xdr:row>34</xdr:row>
      <xdr:rowOff>234462</xdr:rowOff>
    </xdr:to>
    <xdr:sp macro="" textlink="">
      <xdr:nvSpPr>
        <xdr:cNvPr id="2" name="左矢印 1"/>
        <xdr:cNvSpPr/>
      </xdr:nvSpPr>
      <xdr:spPr>
        <a:xfrm>
          <a:off x="6279173" y="6751760"/>
          <a:ext cx="2677991" cy="20515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9525</xdr:colOff>
      <xdr:row>4</xdr:row>
      <xdr:rowOff>133350</xdr:rowOff>
    </xdr:from>
    <xdr:to>
      <xdr:col>21</xdr:col>
      <xdr:colOff>400050</xdr:colOff>
      <xdr:row>10</xdr:row>
      <xdr:rowOff>57150</xdr:rowOff>
    </xdr:to>
    <xdr:sp macro="" textlink="">
      <xdr:nvSpPr>
        <xdr:cNvPr id="3" name="テキスト ボックス 2"/>
        <xdr:cNvSpPr txBox="1"/>
      </xdr:nvSpPr>
      <xdr:spPr>
        <a:xfrm>
          <a:off x="6905625" y="942975"/>
          <a:ext cx="3819525" cy="9239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solidFill>
                <a:srgbClr val="FF0000"/>
              </a:solidFill>
              <a:latin typeface="BIZ UDPゴシック" panose="020B0400000000000000" pitchFamily="50" charset="-128"/>
              <a:ea typeface="BIZ UDPゴシック" panose="020B0400000000000000" pitchFamily="50" charset="-128"/>
            </a:rPr>
            <a:t>黄色のセルにデータを入力又は選択をしてください。</a:t>
          </a:r>
        </a:p>
      </xdr:txBody>
    </xdr:sp>
    <xdr:clientData/>
  </xdr:twoCellAnchor>
  <xdr:twoCellAnchor>
    <xdr:from>
      <xdr:col>13</xdr:col>
      <xdr:colOff>19050</xdr:colOff>
      <xdr:row>10</xdr:row>
      <xdr:rowOff>123825</xdr:rowOff>
    </xdr:from>
    <xdr:to>
      <xdr:col>21</xdr:col>
      <xdr:colOff>161925</xdr:colOff>
      <xdr:row>17</xdr:row>
      <xdr:rowOff>85724</xdr:rowOff>
    </xdr:to>
    <xdr:sp macro="" textlink="">
      <xdr:nvSpPr>
        <xdr:cNvPr id="4" name="角丸四角形吹き出し 3"/>
        <xdr:cNvSpPr/>
      </xdr:nvSpPr>
      <xdr:spPr>
        <a:xfrm>
          <a:off x="6915150" y="1933575"/>
          <a:ext cx="3571875" cy="1200149"/>
        </a:xfrm>
        <a:prstGeom prst="wedgeRoundRectCallout">
          <a:avLst>
            <a:gd name="adj1" fmla="val -37702"/>
            <a:gd name="adj2" fmla="val 71321"/>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入力する金額は、</a:t>
          </a:r>
          <a:endParaRPr kumimoji="1" lang="en-US" altLang="ja-JP" sz="1100">
            <a:solidFill>
              <a:srgbClr val="FF0000"/>
            </a:solidFill>
          </a:endParaRPr>
        </a:p>
        <a:p>
          <a:pPr algn="l"/>
          <a:r>
            <a:rPr kumimoji="1" lang="ja-JP" altLang="en-US" sz="1100">
              <a:solidFill>
                <a:srgbClr val="FF0000"/>
              </a:solidFill>
            </a:rPr>
            <a:t>・ 既に申請済みの月</a:t>
          </a:r>
          <a:endParaRPr kumimoji="1" lang="en-US" altLang="ja-JP" sz="1100">
            <a:solidFill>
              <a:srgbClr val="FF0000"/>
            </a:solidFill>
          </a:endParaRPr>
        </a:p>
        <a:p>
          <a:pPr algn="l"/>
          <a:r>
            <a:rPr kumimoji="1" lang="ja-JP" altLang="en-US" sz="1100">
              <a:solidFill>
                <a:srgbClr val="FF0000"/>
              </a:solidFill>
            </a:rPr>
            <a:t>・ 同時に申請する際の「判定基礎期間」以前の月</a:t>
          </a:r>
          <a:endParaRPr kumimoji="1" lang="en-US" altLang="ja-JP" sz="1100">
            <a:solidFill>
              <a:srgbClr val="FF0000"/>
            </a:solidFill>
          </a:endParaRPr>
        </a:p>
        <a:p>
          <a:pPr algn="l"/>
          <a:r>
            <a:rPr kumimoji="1" lang="ja-JP" altLang="en-US" sz="1100">
              <a:solidFill>
                <a:srgbClr val="FF0000"/>
              </a:solidFill>
            </a:rPr>
            <a:t>の金額を入力して下さい。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238125</xdr:colOff>
      <xdr:row>34</xdr:row>
      <xdr:rowOff>29308</xdr:rowOff>
    </xdr:from>
    <xdr:to>
      <xdr:col>17</xdr:col>
      <xdr:colOff>344366</xdr:colOff>
      <xdr:row>34</xdr:row>
      <xdr:rowOff>234462</xdr:rowOff>
    </xdr:to>
    <xdr:sp macro="" textlink="">
      <xdr:nvSpPr>
        <xdr:cNvPr id="2" name="左矢印 1"/>
        <xdr:cNvSpPr/>
      </xdr:nvSpPr>
      <xdr:spPr>
        <a:xfrm>
          <a:off x="6276975" y="6744433"/>
          <a:ext cx="2677991" cy="20515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9525</xdr:colOff>
      <xdr:row>4</xdr:row>
      <xdr:rowOff>133350</xdr:rowOff>
    </xdr:from>
    <xdr:to>
      <xdr:col>21</xdr:col>
      <xdr:colOff>400050</xdr:colOff>
      <xdr:row>10</xdr:row>
      <xdr:rowOff>57150</xdr:rowOff>
    </xdr:to>
    <xdr:sp macro="" textlink="">
      <xdr:nvSpPr>
        <xdr:cNvPr id="3" name="テキスト ボックス 2"/>
        <xdr:cNvSpPr txBox="1"/>
      </xdr:nvSpPr>
      <xdr:spPr>
        <a:xfrm>
          <a:off x="6905625" y="942975"/>
          <a:ext cx="3819525" cy="9239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solidFill>
                <a:srgbClr val="FF0000"/>
              </a:solidFill>
              <a:latin typeface="BIZ UDPゴシック" panose="020B0400000000000000" pitchFamily="50" charset="-128"/>
              <a:ea typeface="BIZ UDPゴシック" panose="020B0400000000000000" pitchFamily="50" charset="-128"/>
            </a:rPr>
            <a:t>黄色のセルにデータを入力又は選択をしてください。</a:t>
          </a:r>
        </a:p>
      </xdr:txBody>
    </xdr:sp>
    <xdr:clientData/>
  </xdr:twoCellAnchor>
  <xdr:twoCellAnchor>
    <xdr:from>
      <xdr:col>13</xdr:col>
      <xdr:colOff>19050</xdr:colOff>
      <xdr:row>10</xdr:row>
      <xdr:rowOff>123825</xdr:rowOff>
    </xdr:from>
    <xdr:to>
      <xdr:col>21</xdr:col>
      <xdr:colOff>161925</xdr:colOff>
      <xdr:row>17</xdr:row>
      <xdr:rowOff>85724</xdr:rowOff>
    </xdr:to>
    <xdr:sp macro="" textlink="">
      <xdr:nvSpPr>
        <xdr:cNvPr id="4" name="角丸四角形吹き出し 3"/>
        <xdr:cNvSpPr/>
      </xdr:nvSpPr>
      <xdr:spPr>
        <a:xfrm>
          <a:off x="6915150" y="1933575"/>
          <a:ext cx="3571875" cy="1200149"/>
        </a:xfrm>
        <a:prstGeom prst="wedgeRoundRectCallout">
          <a:avLst>
            <a:gd name="adj1" fmla="val -37702"/>
            <a:gd name="adj2" fmla="val 71321"/>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入力する金額は、</a:t>
          </a:r>
          <a:endParaRPr kumimoji="1" lang="en-US" altLang="ja-JP" sz="1100">
            <a:solidFill>
              <a:srgbClr val="FF0000"/>
            </a:solidFill>
          </a:endParaRPr>
        </a:p>
        <a:p>
          <a:pPr algn="l"/>
          <a:r>
            <a:rPr kumimoji="1" lang="ja-JP" altLang="en-US" sz="1100">
              <a:solidFill>
                <a:srgbClr val="FF0000"/>
              </a:solidFill>
            </a:rPr>
            <a:t>・ 既に申請済みの月</a:t>
          </a:r>
          <a:endParaRPr kumimoji="1" lang="en-US" altLang="ja-JP" sz="1100">
            <a:solidFill>
              <a:srgbClr val="FF0000"/>
            </a:solidFill>
          </a:endParaRPr>
        </a:p>
        <a:p>
          <a:pPr algn="l"/>
          <a:r>
            <a:rPr kumimoji="1" lang="ja-JP" altLang="en-US" sz="1100">
              <a:solidFill>
                <a:srgbClr val="FF0000"/>
              </a:solidFill>
            </a:rPr>
            <a:t>・ 同時に申請する際の「判定基礎期間」以前の月</a:t>
          </a:r>
          <a:endParaRPr kumimoji="1" lang="en-US" altLang="ja-JP" sz="1100">
            <a:solidFill>
              <a:srgbClr val="FF0000"/>
            </a:solidFill>
          </a:endParaRPr>
        </a:p>
        <a:p>
          <a:pPr algn="l"/>
          <a:r>
            <a:rPr kumimoji="1" lang="ja-JP" altLang="en-US" sz="1100">
              <a:solidFill>
                <a:srgbClr val="FF0000"/>
              </a:solidFill>
            </a:rPr>
            <a:t>の金額を入力して下さい。</a:t>
          </a:r>
        </a:p>
      </xdr:txBody>
    </xdr:sp>
    <xdr:clientData/>
  </xdr:twoCellAnchor>
  <xdr:twoCellAnchor>
    <xdr:from>
      <xdr:col>1</xdr:col>
      <xdr:colOff>28576</xdr:colOff>
      <xdr:row>0</xdr:row>
      <xdr:rowOff>38100</xdr:rowOff>
    </xdr:from>
    <xdr:to>
      <xdr:col>1</xdr:col>
      <xdr:colOff>1133476</xdr:colOff>
      <xdr:row>2</xdr:row>
      <xdr:rowOff>47625</xdr:rowOff>
    </xdr:to>
    <xdr:sp macro="" textlink="">
      <xdr:nvSpPr>
        <xdr:cNvPr id="6" name="テキスト ボックス 5"/>
        <xdr:cNvSpPr txBox="1"/>
      </xdr:nvSpPr>
      <xdr:spPr>
        <a:xfrm>
          <a:off x="457201" y="38100"/>
          <a:ext cx="1104900" cy="485775"/>
        </a:xfrm>
        <a:prstGeom prst="rect">
          <a:avLst/>
        </a:prstGeom>
        <a:solidFill>
          <a:srgbClr val="FF0000"/>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solidFill>
                <a:schemeClr val="bg1"/>
              </a:solidFill>
              <a:latin typeface="BIZ UDPゴシック" panose="020B0400000000000000" pitchFamily="50" charset="-128"/>
              <a:ea typeface="BIZ UDPゴシック" panose="020B0400000000000000" pitchFamily="50" charset="-128"/>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eizaitaisaku@city.shikokuchuo.ehime.j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view="pageBreakPreview" zoomScale="98" zoomScaleNormal="100" zoomScaleSheetLayoutView="98" workbookViewId="0">
      <selection activeCell="B6" sqref="B6:E6"/>
    </sheetView>
  </sheetViews>
  <sheetFormatPr defaultRowHeight="19.5" x14ac:dyDescent="0.4"/>
  <cols>
    <col min="1" max="1" width="4.25" style="67" customWidth="1"/>
    <col min="2" max="16384" width="9" style="67"/>
  </cols>
  <sheetData>
    <row r="1" spans="1:9" ht="25.5" x14ac:dyDescent="0.4">
      <c r="A1" s="76" t="s">
        <v>102</v>
      </c>
    </row>
    <row r="2" spans="1:9" x14ac:dyDescent="0.4">
      <c r="A2" s="67" t="s">
        <v>146</v>
      </c>
    </row>
    <row r="3" spans="1:9" x14ac:dyDescent="0.4">
      <c r="A3" s="109" t="s">
        <v>123</v>
      </c>
      <c r="B3" s="109"/>
      <c r="C3" s="109"/>
      <c r="D3" s="109"/>
      <c r="E3" s="109"/>
      <c r="F3" s="109"/>
      <c r="G3" s="109"/>
      <c r="H3" s="109"/>
      <c r="I3" s="109"/>
    </row>
    <row r="4" spans="1:9" x14ac:dyDescent="0.4">
      <c r="A4" s="69" t="s">
        <v>103</v>
      </c>
      <c r="B4" s="110" t="s">
        <v>111</v>
      </c>
      <c r="C4" s="110"/>
      <c r="D4" s="110"/>
      <c r="E4" s="110"/>
    </row>
    <row r="5" spans="1:9" x14ac:dyDescent="0.4">
      <c r="A5" s="70" t="s">
        <v>104</v>
      </c>
      <c r="B5" s="111" t="s">
        <v>112</v>
      </c>
      <c r="C5" s="111"/>
      <c r="D5" s="111"/>
      <c r="E5" s="111"/>
    </row>
    <row r="6" spans="1:9" x14ac:dyDescent="0.4">
      <c r="A6" s="70" t="s">
        <v>105</v>
      </c>
      <c r="B6" s="111" t="s">
        <v>110</v>
      </c>
      <c r="C6" s="111"/>
      <c r="D6" s="111"/>
      <c r="E6" s="111"/>
    </row>
    <row r="7" spans="1:9" x14ac:dyDescent="0.4">
      <c r="A7" s="70" t="s">
        <v>106</v>
      </c>
      <c r="B7" s="111" t="s">
        <v>113</v>
      </c>
      <c r="C7" s="111"/>
      <c r="D7" s="111"/>
      <c r="E7" s="111"/>
    </row>
    <row r="8" spans="1:9" x14ac:dyDescent="0.4">
      <c r="B8" s="68" t="s">
        <v>117</v>
      </c>
      <c r="C8" s="102" t="s">
        <v>118</v>
      </c>
      <c r="D8" s="102"/>
      <c r="E8" s="102"/>
      <c r="F8" s="102"/>
      <c r="G8" s="102"/>
      <c r="H8" s="102"/>
      <c r="I8" s="102"/>
    </row>
    <row r="9" spans="1:9" x14ac:dyDescent="0.4">
      <c r="A9" s="67" t="s">
        <v>147</v>
      </c>
    </row>
    <row r="10" spans="1:9" x14ac:dyDescent="0.4">
      <c r="A10" s="71" t="s">
        <v>124</v>
      </c>
      <c r="B10" s="71"/>
      <c r="C10" s="71"/>
      <c r="D10" s="71"/>
      <c r="E10" s="71"/>
      <c r="F10" s="71"/>
      <c r="G10" s="71"/>
      <c r="H10" s="71"/>
      <c r="I10" s="71"/>
    </row>
    <row r="11" spans="1:9" x14ac:dyDescent="0.4">
      <c r="A11" s="72" t="s">
        <v>107</v>
      </c>
      <c r="B11" s="108" t="s">
        <v>99</v>
      </c>
      <c r="C11" s="108"/>
      <c r="D11" s="108"/>
      <c r="E11" s="108"/>
    </row>
    <row r="12" spans="1:9" x14ac:dyDescent="0.4">
      <c r="A12" s="73" t="s">
        <v>108</v>
      </c>
      <c r="B12" s="104" t="s">
        <v>100</v>
      </c>
      <c r="C12" s="104"/>
      <c r="D12" s="104"/>
      <c r="E12" s="104"/>
    </row>
    <row r="13" spans="1:9" x14ac:dyDescent="0.4">
      <c r="A13" s="73" t="s">
        <v>109</v>
      </c>
      <c r="B13" s="105" t="s">
        <v>156</v>
      </c>
      <c r="C13" s="105"/>
      <c r="D13" s="105"/>
      <c r="E13" s="105"/>
    </row>
    <row r="14" spans="1:9" x14ac:dyDescent="0.4">
      <c r="B14" s="68" t="s">
        <v>117</v>
      </c>
      <c r="C14" s="103" t="s">
        <v>119</v>
      </c>
      <c r="D14" s="103"/>
      <c r="E14" s="103"/>
      <c r="F14" s="103"/>
      <c r="G14" s="103"/>
      <c r="H14" s="103"/>
      <c r="I14" s="103"/>
    </row>
    <row r="15" spans="1:9" x14ac:dyDescent="0.4">
      <c r="A15" s="67" t="s">
        <v>148</v>
      </c>
    </row>
    <row r="16" spans="1:9" x14ac:dyDescent="0.4">
      <c r="A16" s="106" t="s">
        <v>125</v>
      </c>
      <c r="B16" s="106"/>
      <c r="C16" s="106"/>
      <c r="D16" s="106"/>
      <c r="E16" s="106"/>
      <c r="F16" s="106"/>
      <c r="G16" s="106"/>
      <c r="H16" s="106"/>
      <c r="I16" s="106"/>
    </row>
    <row r="17" spans="1:11" x14ac:dyDescent="0.4">
      <c r="A17" s="74" t="s">
        <v>114</v>
      </c>
      <c r="B17" s="107" t="s">
        <v>99</v>
      </c>
      <c r="C17" s="107"/>
      <c r="D17" s="107"/>
      <c r="E17" s="107"/>
    </row>
    <row r="18" spans="1:11" x14ac:dyDescent="0.4">
      <c r="A18" s="75" t="s">
        <v>115</v>
      </c>
      <c r="B18" s="101" t="s">
        <v>100</v>
      </c>
      <c r="C18" s="101"/>
      <c r="D18" s="101"/>
      <c r="E18" s="101"/>
    </row>
    <row r="19" spans="1:11" x14ac:dyDescent="0.4">
      <c r="A19" s="75" t="s">
        <v>116</v>
      </c>
      <c r="B19" s="101" t="s">
        <v>101</v>
      </c>
      <c r="C19" s="101"/>
      <c r="D19" s="101"/>
      <c r="E19" s="101"/>
    </row>
    <row r="20" spans="1:11" x14ac:dyDescent="0.4">
      <c r="B20" s="68" t="s">
        <v>117</v>
      </c>
      <c r="C20" s="103" t="s">
        <v>157</v>
      </c>
      <c r="D20" s="103"/>
      <c r="E20" s="103"/>
      <c r="F20" s="103"/>
      <c r="G20" s="103"/>
      <c r="H20" s="103"/>
      <c r="I20" s="103"/>
    </row>
    <row r="21" spans="1:11" x14ac:dyDescent="0.4">
      <c r="A21" s="67" t="s">
        <v>149</v>
      </c>
    </row>
    <row r="22" spans="1:11" x14ac:dyDescent="0.4">
      <c r="A22" s="92" t="s">
        <v>120</v>
      </c>
      <c r="B22" s="92"/>
      <c r="C22" s="92"/>
      <c r="D22" s="92"/>
      <c r="E22" s="92"/>
      <c r="F22" s="92"/>
      <c r="G22" s="92"/>
      <c r="H22" s="92"/>
      <c r="I22" s="92"/>
      <c r="J22" s="92"/>
      <c r="K22" s="92"/>
    </row>
    <row r="23" spans="1:11" x14ac:dyDescent="0.4">
      <c r="A23" s="93" t="s">
        <v>150</v>
      </c>
      <c r="B23" s="94" t="s">
        <v>122</v>
      </c>
      <c r="C23" s="94"/>
      <c r="D23" s="94"/>
      <c r="E23" s="94"/>
      <c r="F23" s="94"/>
      <c r="G23" s="95" t="s">
        <v>153</v>
      </c>
      <c r="H23" s="94"/>
      <c r="I23" s="94"/>
      <c r="J23" s="94"/>
      <c r="K23" s="94" t="s">
        <v>121</v>
      </c>
    </row>
    <row r="24" spans="1:11" x14ac:dyDescent="0.4">
      <c r="A24" s="96" t="s">
        <v>151</v>
      </c>
      <c r="B24" s="97" t="s">
        <v>126</v>
      </c>
      <c r="C24" s="97"/>
      <c r="D24" s="97"/>
      <c r="E24" s="97"/>
      <c r="F24" s="97"/>
      <c r="G24" s="97"/>
      <c r="H24" s="97"/>
      <c r="I24" s="97"/>
      <c r="J24" s="97"/>
      <c r="K24" s="97"/>
    </row>
    <row r="25" spans="1:11" x14ac:dyDescent="0.4">
      <c r="A25" s="96" t="s">
        <v>152</v>
      </c>
      <c r="B25" s="97" t="s">
        <v>145</v>
      </c>
      <c r="C25" s="97"/>
      <c r="D25" s="97"/>
      <c r="E25" s="97"/>
      <c r="F25" s="97"/>
      <c r="G25" s="97"/>
      <c r="H25" s="97"/>
      <c r="I25" s="97"/>
      <c r="J25" s="97"/>
      <c r="K25" s="97"/>
    </row>
    <row r="26" spans="1:11" x14ac:dyDescent="0.4">
      <c r="A26" s="96" t="s">
        <v>154</v>
      </c>
      <c r="B26" s="97" t="s">
        <v>155</v>
      </c>
      <c r="C26" s="97"/>
      <c r="D26" s="97"/>
      <c r="E26" s="97"/>
      <c r="F26" s="97"/>
      <c r="G26" s="97"/>
      <c r="H26" s="97"/>
      <c r="I26" s="97"/>
      <c r="J26" s="97"/>
      <c r="K26" s="97"/>
    </row>
  </sheetData>
  <sheetProtection algorithmName="SHA-512" hashValue="lvIOQLaigpbWxy2rHFVlmdYxCpxosKdsBKxuuPolunpsnfJOpe5BVPVDGnBKZo18I5ZpU/CHnmjvsHzkBNq+5g==" saltValue="l9nrdBOIYOHTySKWbJexRA==" spinCount="100000" sheet="1" objects="1" scenarios="1"/>
  <mergeCells count="15">
    <mergeCell ref="A3:I3"/>
    <mergeCell ref="B4:E4"/>
    <mergeCell ref="B5:E5"/>
    <mergeCell ref="B6:E6"/>
    <mergeCell ref="B7:E7"/>
    <mergeCell ref="B19:E19"/>
    <mergeCell ref="C8:I8"/>
    <mergeCell ref="C14:I14"/>
    <mergeCell ref="C20:I20"/>
    <mergeCell ref="B12:E12"/>
    <mergeCell ref="B13:E13"/>
    <mergeCell ref="A16:I16"/>
    <mergeCell ref="B17:E17"/>
    <mergeCell ref="B18:E18"/>
    <mergeCell ref="B11:E11"/>
  </mergeCells>
  <phoneticPr fontId="2"/>
  <hyperlinks>
    <hyperlink ref="G23" r:id="rId1"/>
  </hyperlinks>
  <pageMargins left="0.7" right="0.7" top="0.75" bottom="0.75" header="0.3" footer="0.3"/>
  <pageSetup paperSize="9" scale="85"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W49"/>
  <sheetViews>
    <sheetView showGridLines="0" tabSelected="1" view="pageBreakPreview" zoomScaleNormal="100" zoomScaleSheetLayoutView="100" workbookViewId="0">
      <selection activeCell="E11" sqref="E11:K11"/>
    </sheetView>
  </sheetViews>
  <sheetFormatPr defaultRowHeight="18.75" x14ac:dyDescent="0.4"/>
  <cols>
    <col min="1" max="1" width="5.625" style="23" customWidth="1"/>
    <col min="2" max="2" width="15.625" style="23" customWidth="1"/>
    <col min="3" max="3" width="3.5" style="23" customWidth="1"/>
    <col min="4" max="4" width="15.125" style="23" bestFit="1" customWidth="1"/>
    <col min="5" max="26" width="5.625" style="23" customWidth="1"/>
    <col min="27" max="16384" width="9" style="23"/>
  </cols>
  <sheetData>
    <row r="1" spans="2:19" ht="19.5" thickBot="1" x14ac:dyDescent="0.45"/>
    <row r="2" spans="2:19" x14ac:dyDescent="0.4">
      <c r="B2" s="89" t="s">
        <v>144</v>
      </c>
      <c r="D2" s="34" t="s">
        <v>52</v>
      </c>
      <c r="E2" s="34" t="s">
        <v>72</v>
      </c>
      <c r="F2" s="85"/>
      <c r="G2" s="34" t="s">
        <v>49</v>
      </c>
      <c r="H2" s="85"/>
      <c r="I2" s="34" t="s">
        <v>50</v>
      </c>
      <c r="J2" s="85"/>
      <c r="K2" s="34" t="s">
        <v>73</v>
      </c>
    </row>
    <row r="3" spans="2:19" ht="8.1" customHeight="1" x14ac:dyDescent="0.4">
      <c r="B3" s="90"/>
      <c r="E3" s="24"/>
    </row>
    <row r="4" spans="2:19" ht="19.5" thickBot="1" x14ac:dyDescent="0.45">
      <c r="B4" s="91" t="str">
        <f>"令和"&amp;SUM(N4)&amp;"年"&amp;SUM(P4)&amp;"月"</f>
        <v>令和0年0月</v>
      </c>
      <c r="D4" s="34" t="s">
        <v>53</v>
      </c>
      <c r="E4" s="34" t="s">
        <v>72</v>
      </c>
      <c r="F4" s="85"/>
      <c r="G4" s="34" t="s">
        <v>49</v>
      </c>
      <c r="H4" s="85"/>
      <c r="I4" s="34" t="s">
        <v>50</v>
      </c>
      <c r="J4" s="85"/>
      <c r="K4" s="34" t="s">
        <v>73</v>
      </c>
      <c r="L4" s="34" t="s">
        <v>74</v>
      </c>
      <c r="M4" s="34" t="s">
        <v>72</v>
      </c>
      <c r="N4" s="85"/>
      <c r="O4" s="34" t="s">
        <v>49</v>
      </c>
      <c r="P4" s="85"/>
      <c r="Q4" s="34" t="s">
        <v>50</v>
      </c>
      <c r="R4" s="85"/>
      <c r="S4" s="34" t="s">
        <v>73</v>
      </c>
    </row>
    <row r="5" spans="2:19" s="25" customFormat="1" x14ac:dyDescent="0.4"/>
    <row r="6" spans="2:19" s="25" customFormat="1" ht="8.1" customHeight="1" x14ac:dyDescent="0.4">
      <c r="B6" s="46"/>
      <c r="C6" s="47"/>
      <c r="D6" s="47"/>
      <c r="E6" s="47"/>
      <c r="F6" s="47"/>
      <c r="G6" s="47"/>
      <c r="H6" s="47"/>
      <c r="I6" s="47"/>
      <c r="J6" s="47"/>
      <c r="K6" s="47"/>
      <c r="L6" s="48"/>
    </row>
    <row r="7" spans="2:19" s="25" customFormat="1" x14ac:dyDescent="0.4">
      <c r="B7" s="29" t="s">
        <v>54</v>
      </c>
      <c r="C7" s="37"/>
      <c r="D7" s="36" t="s">
        <v>87</v>
      </c>
      <c r="E7" s="112"/>
      <c r="F7" s="112"/>
      <c r="G7" s="112"/>
      <c r="H7" s="37"/>
      <c r="I7" s="37"/>
      <c r="J7" s="37"/>
      <c r="K7" s="37"/>
      <c r="L7" s="32"/>
    </row>
    <row r="8" spans="2:19" ht="8.1" customHeight="1" x14ac:dyDescent="0.4">
      <c r="B8" s="29"/>
      <c r="C8" s="36"/>
      <c r="D8" s="36"/>
      <c r="E8" s="36"/>
      <c r="F8" s="36"/>
      <c r="G8" s="36"/>
      <c r="H8" s="36"/>
      <c r="I8" s="36"/>
      <c r="J8" s="36"/>
      <c r="K8" s="36"/>
      <c r="L8" s="31"/>
    </row>
    <row r="9" spans="2:19" x14ac:dyDescent="0.4">
      <c r="B9" s="29"/>
      <c r="C9" s="36"/>
      <c r="D9" s="36" t="s">
        <v>56</v>
      </c>
      <c r="E9" s="131" t="s">
        <v>127</v>
      </c>
      <c r="F9" s="131"/>
      <c r="G9" s="112"/>
      <c r="H9" s="112"/>
      <c r="I9" s="112"/>
      <c r="J9" s="112"/>
      <c r="K9" s="112"/>
      <c r="L9" s="31"/>
    </row>
    <row r="10" spans="2:19" ht="8.1" customHeight="1" x14ac:dyDescent="0.4">
      <c r="B10" s="29"/>
      <c r="C10" s="36"/>
      <c r="D10" s="36"/>
      <c r="E10" s="36"/>
      <c r="F10" s="36"/>
      <c r="G10" s="36"/>
      <c r="H10" s="36"/>
      <c r="I10" s="36"/>
      <c r="J10" s="36"/>
      <c r="K10" s="36"/>
      <c r="L10" s="31"/>
    </row>
    <row r="11" spans="2:19" x14ac:dyDescent="0.4">
      <c r="B11" s="29"/>
      <c r="C11" s="36"/>
      <c r="D11" s="36" t="s">
        <v>57</v>
      </c>
      <c r="E11" s="112"/>
      <c r="F11" s="112"/>
      <c r="G11" s="112"/>
      <c r="H11" s="112"/>
      <c r="I11" s="112"/>
      <c r="J11" s="112"/>
      <c r="K11" s="112"/>
      <c r="L11" s="31"/>
    </row>
    <row r="12" spans="2:19" ht="8.1" customHeight="1" x14ac:dyDescent="0.4">
      <c r="B12" s="29"/>
      <c r="C12" s="36"/>
      <c r="D12" s="36"/>
      <c r="E12" s="36"/>
      <c r="F12" s="36"/>
      <c r="G12" s="36"/>
      <c r="H12" s="36"/>
      <c r="I12" s="36"/>
      <c r="J12" s="36"/>
      <c r="K12" s="36"/>
      <c r="L12" s="31"/>
    </row>
    <row r="13" spans="2:19" x14ac:dyDescent="0.4">
      <c r="B13" s="29"/>
      <c r="C13" s="36"/>
      <c r="D13" s="36" t="s">
        <v>58</v>
      </c>
      <c r="E13" s="112"/>
      <c r="F13" s="112"/>
      <c r="G13" s="112"/>
      <c r="H13" s="112"/>
      <c r="I13" s="112"/>
      <c r="J13" s="112"/>
      <c r="K13" s="112"/>
      <c r="L13" s="31"/>
    </row>
    <row r="14" spans="2:19" ht="8.1" customHeight="1" x14ac:dyDescent="0.4">
      <c r="B14" s="29"/>
      <c r="C14" s="36"/>
      <c r="D14" s="36"/>
      <c r="E14" s="36"/>
      <c r="F14" s="36"/>
      <c r="G14" s="36"/>
      <c r="H14" s="36"/>
      <c r="I14" s="36"/>
      <c r="J14" s="36"/>
      <c r="K14" s="36"/>
      <c r="L14" s="31"/>
    </row>
    <row r="15" spans="2:19" x14ac:dyDescent="0.4">
      <c r="B15" s="29"/>
      <c r="C15" s="36"/>
      <c r="D15" s="36" t="s">
        <v>59</v>
      </c>
      <c r="E15" s="112"/>
      <c r="F15" s="112"/>
      <c r="G15" s="112"/>
      <c r="H15" s="112"/>
      <c r="I15" s="112"/>
      <c r="J15" s="112"/>
      <c r="K15" s="112"/>
      <c r="L15" s="31"/>
    </row>
    <row r="16" spans="2:19" ht="8.1" customHeight="1" x14ac:dyDescent="0.4">
      <c r="B16" s="29"/>
      <c r="C16" s="36"/>
      <c r="D16" s="36"/>
      <c r="E16" s="36"/>
      <c r="F16" s="36"/>
      <c r="G16" s="36"/>
      <c r="H16" s="36"/>
      <c r="I16" s="36"/>
      <c r="J16" s="36"/>
      <c r="K16" s="36"/>
      <c r="L16" s="31"/>
    </row>
    <row r="17" spans="2:23" x14ac:dyDescent="0.4">
      <c r="B17" s="29"/>
      <c r="C17" s="36"/>
      <c r="D17" s="36" t="s">
        <v>88</v>
      </c>
      <c r="E17" s="86"/>
      <c r="F17" s="86"/>
      <c r="G17" s="36" t="s">
        <v>49</v>
      </c>
      <c r="H17" s="86"/>
      <c r="I17" s="36" t="s">
        <v>50</v>
      </c>
      <c r="J17" s="86"/>
      <c r="K17" s="36" t="s">
        <v>73</v>
      </c>
      <c r="L17" s="31"/>
    </row>
    <row r="18" spans="2:23" ht="8.1" customHeight="1" x14ac:dyDescent="0.4">
      <c r="B18" s="29"/>
      <c r="C18" s="36"/>
      <c r="D18" s="36"/>
      <c r="E18" s="36"/>
      <c r="F18" s="36"/>
      <c r="G18" s="36"/>
      <c r="H18" s="36"/>
      <c r="I18" s="36"/>
      <c r="J18" s="36"/>
      <c r="K18" s="36"/>
      <c r="L18" s="31"/>
    </row>
    <row r="19" spans="2:23" x14ac:dyDescent="0.4">
      <c r="B19" s="29"/>
      <c r="C19" s="36"/>
      <c r="D19" s="36" t="s">
        <v>60</v>
      </c>
      <c r="E19" s="112"/>
      <c r="F19" s="112"/>
      <c r="G19" s="112"/>
      <c r="H19" s="112"/>
      <c r="I19" s="112"/>
      <c r="J19" s="112"/>
      <c r="K19" s="112"/>
      <c r="L19" s="32"/>
    </row>
    <row r="20" spans="2:23" ht="8.1" customHeight="1" x14ac:dyDescent="0.4">
      <c r="B20" s="33"/>
      <c r="C20" s="34"/>
      <c r="D20" s="34"/>
      <c r="E20" s="34"/>
      <c r="F20" s="34"/>
      <c r="G20" s="34"/>
      <c r="H20" s="34"/>
      <c r="I20" s="34"/>
      <c r="J20" s="34"/>
      <c r="K20" s="34"/>
      <c r="L20" s="35"/>
      <c r="O20" s="26"/>
      <c r="P20" s="27"/>
      <c r="Q20" s="27"/>
      <c r="R20" s="27"/>
      <c r="S20" s="27"/>
      <c r="T20" s="27"/>
      <c r="U20" s="27"/>
      <c r="V20" s="27"/>
      <c r="W20" s="28"/>
    </row>
    <row r="21" spans="2:23" x14ac:dyDescent="0.4">
      <c r="O21" s="29" t="s">
        <v>97</v>
      </c>
      <c r="P21" s="36"/>
      <c r="Q21" s="36"/>
      <c r="R21" s="36"/>
      <c r="S21" s="36"/>
      <c r="T21" s="36"/>
      <c r="U21" s="36"/>
      <c r="V21" s="36"/>
      <c r="W21" s="31"/>
    </row>
    <row r="22" spans="2:23" ht="8.1" customHeight="1" x14ac:dyDescent="0.4">
      <c r="B22" s="26"/>
      <c r="C22" s="27"/>
      <c r="D22" s="27"/>
      <c r="E22" s="27"/>
      <c r="F22" s="27"/>
      <c r="G22" s="27"/>
      <c r="H22" s="27"/>
      <c r="I22" s="27"/>
      <c r="J22" s="27"/>
      <c r="K22" s="27"/>
      <c r="L22" s="28"/>
      <c r="O22" s="29"/>
      <c r="P22" s="36"/>
      <c r="Q22" s="36"/>
      <c r="R22" s="36"/>
      <c r="S22" s="36"/>
      <c r="T22" s="36"/>
      <c r="U22" s="36"/>
      <c r="V22" s="36"/>
      <c r="W22" s="31"/>
    </row>
    <row r="23" spans="2:23" ht="19.5" x14ac:dyDescent="0.4">
      <c r="B23" s="126" t="s">
        <v>130</v>
      </c>
      <c r="C23" s="30"/>
      <c r="D23" s="123" t="s">
        <v>62</v>
      </c>
      <c r="E23" s="123"/>
      <c r="F23" s="123"/>
      <c r="G23" s="123"/>
      <c r="H23" s="122"/>
      <c r="I23" s="122"/>
      <c r="J23" s="122"/>
      <c r="K23" s="122"/>
      <c r="L23" s="31" t="s">
        <v>47</v>
      </c>
      <c r="O23" s="33" t="s">
        <v>92</v>
      </c>
      <c r="P23" s="85"/>
      <c r="Q23" s="34" t="s">
        <v>93</v>
      </c>
      <c r="R23" s="85"/>
      <c r="S23" s="34" t="s">
        <v>94</v>
      </c>
      <c r="T23" s="132"/>
      <c r="U23" s="132"/>
      <c r="V23" s="132"/>
      <c r="W23" s="35" t="s">
        <v>95</v>
      </c>
    </row>
    <row r="24" spans="2:23" x14ac:dyDescent="0.4">
      <c r="B24" s="126"/>
      <c r="C24" s="30"/>
      <c r="D24" s="30"/>
      <c r="E24" s="30"/>
      <c r="F24" s="30"/>
      <c r="G24" s="30"/>
      <c r="H24" s="30"/>
      <c r="I24" s="30"/>
      <c r="J24" s="30"/>
      <c r="K24" s="30"/>
      <c r="L24" s="31"/>
      <c r="O24" s="62" t="s">
        <v>92</v>
      </c>
      <c r="P24" s="87"/>
      <c r="Q24" s="56" t="s">
        <v>93</v>
      </c>
      <c r="R24" s="87"/>
      <c r="S24" s="56" t="s">
        <v>94</v>
      </c>
      <c r="T24" s="133"/>
      <c r="U24" s="133"/>
      <c r="V24" s="133"/>
      <c r="W24" s="63" t="s">
        <v>95</v>
      </c>
    </row>
    <row r="25" spans="2:23" ht="19.5" x14ac:dyDescent="0.4">
      <c r="B25" s="29"/>
      <c r="C25" s="30"/>
      <c r="D25" s="123" t="s">
        <v>63</v>
      </c>
      <c r="E25" s="123"/>
      <c r="F25" s="123"/>
      <c r="G25" s="123"/>
      <c r="H25" s="122"/>
      <c r="I25" s="122"/>
      <c r="J25" s="122"/>
      <c r="K25" s="122"/>
      <c r="L25" s="31" t="s">
        <v>47</v>
      </c>
      <c r="O25" s="62" t="s">
        <v>92</v>
      </c>
      <c r="P25" s="87"/>
      <c r="Q25" s="56" t="s">
        <v>93</v>
      </c>
      <c r="R25" s="87"/>
      <c r="S25" s="56" t="s">
        <v>94</v>
      </c>
      <c r="T25" s="133"/>
      <c r="U25" s="133"/>
      <c r="V25" s="133"/>
      <c r="W25" s="63" t="s">
        <v>95</v>
      </c>
    </row>
    <row r="26" spans="2:23" x14ac:dyDescent="0.4">
      <c r="B26" s="29"/>
      <c r="C26" s="30"/>
      <c r="D26" s="30"/>
      <c r="E26" s="30"/>
      <c r="F26" s="30"/>
      <c r="G26" s="30"/>
      <c r="H26" s="30"/>
      <c r="I26" s="30"/>
      <c r="J26" s="30"/>
      <c r="K26" s="30"/>
      <c r="L26" s="31"/>
      <c r="O26" s="62" t="s">
        <v>92</v>
      </c>
      <c r="P26" s="87"/>
      <c r="Q26" s="56" t="s">
        <v>93</v>
      </c>
      <c r="R26" s="87"/>
      <c r="S26" s="56" t="s">
        <v>94</v>
      </c>
      <c r="T26" s="133"/>
      <c r="U26" s="133"/>
      <c r="V26" s="133"/>
      <c r="W26" s="63" t="s">
        <v>95</v>
      </c>
    </row>
    <row r="27" spans="2:23" ht="19.5" x14ac:dyDescent="0.4">
      <c r="B27" s="29"/>
      <c r="C27" s="30"/>
      <c r="D27" s="125" t="s">
        <v>98</v>
      </c>
      <c r="E27" s="125"/>
      <c r="F27" s="125"/>
      <c r="G27" s="125"/>
      <c r="H27" s="127" t="s">
        <v>175</v>
      </c>
      <c r="I27" s="127"/>
      <c r="J27" s="30" t="s">
        <v>75</v>
      </c>
      <c r="K27" s="30"/>
      <c r="L27" s="31"/>
      <c r="O27" s="62" t="s">
        <v>92</v>
      </c>
      <c r="P27" s="87"/>
      <c r="Q27" s="56" t="s">
        <v>93</v>
      </c>
      <c r="R27" s="87"/>
      <c r="S27" s="56" t="s">
        <v>94</v>
      </c>
      <c r="T27" s="133"/>
      <c r="U27" s="133"/>
      <c r="V27" s="133"/>
      <c r="W27" s="63" t="s">
        <v>95</v>
      </c>
    </row>
    <row r="28" spans="2:23" x14ac:dyDescent="0.4">
      <c r="B28" s="29"/>
      <c r="C28" s="30"/>
      <c r="D28" s="30"/>
      <c r="E28" s="30"/>
      <c r="F28" s="30"/>
      <c r="G28" s="30"/>
      <c r="H28" s="30"/>
      <c r="I28" s="30"/>
      <c r="J28" s="30"/>
      <c r="K28" s="30"/>
      <c r="L28" s="31"/>
      <c r="O28" s="62" t="s">
        <v>92</v>
      </c>
      <c r="P28" s="87"/>
      <c r="Q28" s="56" t="s">
        <v>93</v>
      </c>
      <c r="R28" s="87"/>
      <c r="S28" s="56" t="s">
        <v>94</v>
      </c>
      <c r="T28" s="133"/>
      <c r="U28" s="133"/>
      <c r="V28" s="133"/>
      <c r="W28" s="63" t="s">
        <v>95</v>
      </c>
    </row>
    <row r="29" spans="2:23" x14ac:dyDescent="0.4">
      <c r="B29" s="29"/>
      <c r="C29" s="30"/>
      <c r="D29" s="124" t="s">
        <v>64</v>
      </c>
      <c r="E29" s="124"/>
      <c r="F29" s="124"/>
      <c r="G29" s="124"/>
      <c r="H29" s="37"/>
      <c r="I29" s="37"/>
      <c r="J29" s="37"/>
      <c r="K29" s="37"/>
      <c r="L29" s="32"/>
      <c r="O29" s="62" t="s">
        <v>92</v>
      </c>
      <c r="P29" s="87"/>
      <c r="Q29" s="56" t="s">
        <v>93</v>
      </c>
      <c r="R29" s="87"/>
      <c r="S29" s="56" t="s">
        <v>94</v>
      </c>
      <c r="T29" s="133"/>
      <c r="U29" s="133"/>
      <c r="V29" s="133"/>
      <c r="W29" s="63" t="s">
        <v>95</v>
      </c>
    </row>
    <row r="30" spans="2:23" ht="19.5" x14ac:dyDescent="0.4">
      <c r="B30" s="29"/>
      <c r="C30" s="30"/>
      <c r="D30" s="125" t="s">
        <v>77</v>
      </c>
      <c r="E30" s="125"/>
      <c r="F30" s="125"/>
      <c r="G30" s="125"/>
      <c r="H30" s="122"/>
      <c r="I30" s="122"/>
      <c r="J30" s="122"/>
      <c r="K30" s="122"/>
      <c r="L30" s="31" t="s">
        <v>47</v>
      </c>
      <c r="O30" s="62" t="s">
        <v>92</v>
      </c>
      <c r="P30" s="87"/>
      <c r="Q30" s="56" t="s">
        <v>93</v>
      </c>
      <c r="R30" s="87"/>
      <c r="S30" s="56" t="s">
        <v>94</v>
      </c>
      <c r="T30" s="133"/>
      <c r="U30" s="133"/>
      <c r="V30" s="133"/>
      <c r="W30" s="63" t="s">
        <v>95</v>
      </c>
    </row>
    <row r="31" spans="2:23" x14ac:dyDescent="0.4">
      <c r="B31" s="29"/>
      <c r="C31" s="30"/>
      <c r="H31" s="37"/>
      <c r="I31" s="37"/>
      <c r="J31" s="37"/>
      <c r="K31" s="37"/>
      <c r="L31" s="31"/>
      <c r="O31" s="62" t="s">
        <v>92</v>
      </c>
      <c r="P31" s="87"/>
      <c r="Q31" s="56" t="s">
        <v>93</v>
      </c>
      <c r="R31" s="87"/>
      <c r="S31" s="56" t="s">
        <v>94</v>
      </c>
      <c r="T31" s="133"/>
      <c r="U31" s="133"/>
      <c r="V31" s="133"/>
      <c r="W31" s="63" t="s">
        <v>95</v>
      </c>
    </row>
    <row r="32" spans="2:23" x14ac:dyDescent="0.4">
      <c r="B32" s="29"/>
      <c r="C32" s="36"/>
      <c r="D32" s="124" t="s">
        <v>64</v>
      </c>
      <c r="E32" s="124"/>
      <c r="F32" s="124"/>
      <c r="G32" s="124"/>
      <c r="H32" s="37"/>
      <c r="I32" s="37"/>
      <c r="J32" s="37"/>
      <c r="K32" s="37"/>
      <c r="L32" s="31"/>
      <c r="O32" s="62" t="s">
        <v>92</v>
      </c>
      <c r="P32" s="87"/>
      <c r="Q32" s="56" t="s">
        <v>93</v>
      </c>
      <c r="R32" s="87"/>
      <c r="S32" s="56" t="s">
        <v>94</v>
      </c>
      <c r="T32" s="133"/>
      <c r="U32" s="133"/>
      <c r="V32" s="133"/>
      <c r="W32" s="63" t="s">
        <v>95</v>
      </c>
    </row>
    <row r="33" spans="2:23" ht="19.5" x14ac:dyDescent="0.4">
      <c r="B33" s="29"/>
      <c r="C33" s="30"/>
      <c r="D33" s="125" t="s">
        <v>78</v>
      </c>
      <c r="E33" s="125"/>
      <c r="F33" s="125"/>
      <c r="G33" s="125"/>
      <c r="H33" s="122"/>
      <c r="I33" s="122"/>
      <c r="J33" s="122"/>
      <c r="K33" s="122"/>
      <c r="L33" s="31" t="s">
        <v>47</v>
      </c>
      <c r="O33" s="62" t="s">
        <v>92</v>
      </c>
      <c r="P33" s="87"/>
      <c r="Q33" s="56" t="s">
        <v>93</v>
      </c>
      <c r="R33" s="87"/>
      <c r="S33" s="56" t="s">
        <v>94</v>
      </c>
      <c r="T33" s="133"/>
      <c r="U33" s="133"/>
      <c r="V33" s="133"/>
      <c r="W33" s="63" t="s">
        <v>95</v>
      </c>
    </row>
    <row r="34" spans="2:23" ht="18.75" customHeight="1" thickBot="1" x14ac:dyDescent="0.45">
      <c r="B34" s="29"/>
      <c r="C34" s="30"/>
      <c r="D34" s="30"/>
      <c r="E34" s="30"/>
      <c r="F34" s="30"/>
      <c r="G34" s="30"/>
      <c r="H34" s="30"/>
      <c r="I34" s="30"/>
      <c r="J34" s="30"/>
      <c r="K34" s="30"/>
      <c r="L34" s="31"/>
      <c r="O34" s="64" t="s">
        <v>92</v>
      </c>
      <c r="P34" s="88"/>
      <c r="Q34" s="58" t="s">
        <v>93</v>
      </c>
      <c r="R34" s="88"/>
      <c r="S34" s="58" t="s">
        <v>94</v>
      </c>
      <c r="T34" s="134"/>
      <c r="U34" s="134"/>
      <c r="V34" s="134"/>
      <c r="W34" s="65" t="s">
        <v>95</v>
      </c>
    </row>
    <row r="35" spans="2:23" ht="20.25" thickTop="1" x14ac:dyDescent="0.4">
      <c r="B35" s="29"/>
      <c r="C35" s="30"/>
      <c r="D35" s="123" t="s">
        <v>76</v>
      </c>
      <c r="E35" s="123"/>
      <c r="F35" s="123"/>
      <c r="G35" s="123"/>
      <c r="H35" s="122"/>
      <c r="I35" s="122"/>
      <c r="J35" s="122"/>
      <c r="K35" s="122"/>
      <c r="L35" s="31" t="s">
        <v>47</v>
      </c>
      <c r="O35" s="29"/>
      <c r="P35" s="36"/>
      <c r="Q35" s="60"/>
      <c r="R35" s="60"/>
      <c r="S35" s="61" t="s">
        <v>96</v>
      </c>
      <c r="T35" s="135">
        <f>SUM(T23:V34)</f>
        <v>0</v>
      </c>
      <c r="U35" s="135"/>
      <c r="V35" s="135"/>
      <c r="W35" s="66" t="s">
        <v>95</v>
      </c>
    </row>
    <row r="36" spans="2:23" ht="8.1" customHeight="1" x14ac:dyDescent="0.4">
      <c r="B36" s="33"/>
      <c r="C36" s="34"/>
      <c r="D36" s="34"/>
      <c r="E36" s="34"/>
      <c r="F36" s="34"/>
      <c r="G36" s="34"/>
      <c r="H36" s="34"/>
      <c r="I36" s="34"/>
      <c r="J36" s="34"/>
      <c r="K36" s="34"/>
      <c r="L36" s="35"/>
      <c r="O36" s="33"/>
      <c r="P36" s="34"/>
      <c r="Q36" s="34"/>
      <c r="R36" s="34"/>
      <c r="S36" s="34"/>
      <c r="T36" s="34"/>
      <c r="U36" s="34"/>
      <c r="V36" s="34"/>
      <c r="W36" s="35"/>
    </row>
    <row r="38" spans="2:23" ht="8.1" customHeight="1" x14ac:dyDescent="0.4">
      <c r="B38" s="26"/>
      <c r="C38" s="27"/>
      <c r="D38" s="27"/>
      <c r="E38" s="27"/>
      <c r="F38" s="27"/>
      <c r="G38" s="27"/>
      <c r="H38" s="27"/>
      <c r="I38" s="27"/>
      <c r="J38" s="27"/>
      <c r="K38" s="27"/>
      <c r="L38" s="27"/>
      <c r="M38" s="27"/>
      <c r="N38" s="27"/>
      <c r="O38" s="28"/>
    </row>
    <row r="39" spans="2:23" ht="20.100000000000001" customHeight="1" x14ac:dyDescent="0.4">
      <c r="B39" s="29" t="s">
        <v>65</v>
      </c>
      <c r="C39" s="30"/>
      <c r="D39" s="30" t="s">
        <v>66</v>
      </c>
      <c r="E39" s="116"/>
      <c r="F39" s="117"/>
      <c r="G39" s="117"/>
      <c r="H39" s="118"/>
      <c r="I39" s="30"/>
      <c r="J39" s="30"/>
      <c r="K39" s="30"/>
      <c r="L39" s="30"/>
      <c r="M39" s="30"/>
      <c r="N39" s="30"/>
      <c r="O39" s="31"/>
    </row>
    <row r="40" spans="2:23" x14ac:dyDescent="0.4">
      <c r="B40" s="29"/>
      <c r="C40" s="30"/>
      <c r="D40" s="30"/>
      <c r="E40" s="30"/>
      <c r="F40" s="30"/>
      <c r="G40" s="30"/>
      <c r="H40" s="30"/>
      <c r="I40" s="30"/>
      <c r="J40" s="30"/>
      <c r="K40" s="30"/>
      <c r="L40" s="30"/>
      <c r="M40" s="30"/>
      <c r="N40" s="30"/>
      <c r="O40" s="31"/>
    </row>
    <row r="41" spans="2:23" ht="20.100000000000001" customHeight="1" x14ac:dyDescent="0.4">
      <c r="B41" s="29"/>
      <c r="C41" s="30"/>
      <c r="D41" s="30" t="s">
        <v>67</v>
      </c>
      <c r="E41" s="116"/>
      <c r="F41" s="117"/>
      <c r="G41" s="117"/>
      <c r="H41" s="118"/>
      <c r="I41" s="30"/>
      <c r="J41" s="30"/>
      <c r="K41" s="30"/>
      <c r="L41" s="30"/>
      <c r="M41" s="30"/>
      <c r="N41" s="30"/>
      <c r="O41" s="31"/>
    </row>
    <row r="42" spans="2:23" x14ac:dyDescent="0.4">
      <c r="B42" s="29"/>
      <c r="C42" s="30"/>
      <c r="D42" s="30"/>
      <c r="E42" s="30"/>
      <c r="F42" s="30"/>
      <c r="G42" s="30"/>
      <c r="H42" s="30"/>
      <c r="I42" s="30"/>
      <c r="J42" s="30"/>
      <c r="K42" s="30"/>
      <c r="L42" s="30"/>
      <c r="M42" s="30"/>
      <c r="N42" s="30"/>
      <c r="O42" s="31"/>
    </row>
    <row r="43" spans="2:23" ht="20.100000000000001" customHeight="1" x14ac:dyDescent="0.4">
      <c r="B43" s="29"/>
      <c r="C43" s="30"/>
      <c r="D43" s="30" t="s">
        <v>68</v>
      </c>
      <c r="E43" s="116"/>
      <c r="F43" s="118"/>
      <c r="G43" s="30"/>
      <c r="H43" s="30"/>
      <c r="I43" s="30"/>
      <c r="J43" s="30"/>
      <c r="K43" s="30"/>
      <c r="L43" s="30"/>
      <c r="M43" s="30"/>
      <c r="N43" s="30"/>
      <c r="O43" s="31"/>
    </row>
    <row r="44" spans="2:23" x14ac:dyDescent="0.4">
      <c r="B44" s="29"/>
      <c r="C44" s="30"/>
      <c r="D44" s="30"/>
      <c r="E44" s="30"/>
      <c r="F44" s="30"/>
      <c r="G44" s="30"/>
      <c r="H44" s="30"/>
      <c r="I44" s="30"/>
      <c r="J44" s="30"/>
      <c r="K44" s="30"/>
      <c r="L44" s="30"/>
      <c r="M44" s="30"/>
      <c r="N44" s="30"/>
      <c r="O44" s="31"/>
    </row>
    <row r="45" spans="2:23" ht="20.100000000000001" customHeight="1" x14ac:dyDescent="0.4">
      <c r="B45" s="29"/>
      <c r="C45" s="30"/>
      <c r="D45" s="38" t="s">
        <v>69</v>
      </c>
      <c r="E45" s="119"/>
      <c r="F45" s="120"/>
      <c r="G45" s="121"/>
      <c r="H45" s="37"/>
      <c r="I45" s="30"/>
      <c r="J45" s="30"/>
      <c r="K45" s="30"/>
      <c r="L45" s="30"/>
      <c r="M45" s="30"/>
      <c r="N45" s="30"/>
      <c r="O45" s="31"/>
    </row>
    <row r="46" spans="2:23" x14ac:dyDescent="0.4">
      <c r="B46" s="29"/>
      <c r="C46" s="30"/>
      <c r="D46" s="30"/>
      <c r="E46" s="30"/>
      <c r="F46" s="30"/>
      <c r="G46" s="30"/>
      <c r="H46" s="30"/>
      <c r="I46" s="30"/>
      <c r="J46" s="30"/>
      <c r="K46" s="30"/>
      <c r="L46" s="30"/>
      <c r="M46" s="30"/>
      <c r="N46" s="30"/>
      <c r="O46" s="31"/>
    </row>
    <row r="47" spans="2:23" ht="20.100000000000001" customHeight="1" x14ac:dyDescent="0.4">
      <c r="B47" s="29"/>
      <c r="C47" s="30"/>
      <c r="D47" s="30" t="s">
        <v>70</v>
      </c>
      <c r="E47" s="128"/>
      <c r="F47" s="129"/>
      <c r="G47" s="129"/>
      <c r="H47" s="129"/>
      <c r="I47" s="129"/>
      <c r="J47" s="129"/>
      <c r="K47" s="129"/>
      <c r="L47" s="129"/>
      <c r="M47" s="129"/>
      <c r="N47" s="130"/>
      <c r="O47" s="31"/>
    </row>
    <row r="48" spans="2:23" ht="30" customHeight="1" x14ac:dyDescent="0.4">
      <c r="B48" s="29"/>
      <c r="C48" s="30"/>
      <c r="D48" s="30" t="s">
        <v>71</v>
      </c>
      <c r="E48" s="113"/>
      <c r="F48" s="114"/>
      <c r="G48" s="114"/>
      <c r="H48" s="114"/>
      <c r="I48" s="114"/>
      <c r="J48" s="114"/>
      <c r="K48" s="114"/>
      <c r="L48" s="114"/>
      <c r="M48" s="114"/>
      <c r="N48" s="115"/>
      <c r="O48" s="31"/>
    </row>
    <row r="49" spans="2:15" ht="8.1" customHeight="1" x14ac:dyDescent="0.4">
      <c r="B49" s="33"/>
      <c r="C49" s="34"/>
      <c r="D49" s="34"/>
      <c r="E49" s="34"/>
      <c r="F49" s="34"/>
      <c r="G49" s="34"/>
      <c r="H49" s="34"/>
      <c r="I49" s="34"/>
      <c r="J49" s="34"/>
      <c r="K49" s="34"/>
      <c r="L49" s="34"/>
      <c r="M49" s="34"/>
      <c r="N49" s="34"/>
      <c r="O49" s="35"/>
    </row>
  </sheetData>
  <sheetProtection algorithmName="SHA-512" hashValue="Zkzbck+vWagumjK4r9zMAWVo0JuRYMaY/UJihPKyGYBFUI3ceRFIVUMhiEvODJp9ZGhkz+4V7qI6kjFaeYqDOw==" saltValue="GoLP4Cn55WdI5YIdQ2aYxQ==" spinCount="100000" sheet="1" objects="1" scenarios="1" selectLockedCells="1"/>
  <mergeCells count="41">
    <mergeCell ref="T33:V33"/>
    <mergeCell ref="T34:V34"/>
    <mergeCell ref="T35:V35"/>
    <mergeCell ref="D27:G27"/>
    <mergeCell ref="T28:V28"/>
    <mergeCell ref="T29:V29"/>
    <mergeCell ref="T30:V30"/>
    <mergeCell ref="T31:V31"/>
    <mergeCell ref="T32:V32"/>
    <mergeCell ref="D33:G33"/>
    <mergeCell ref="T23:V23"/>
    <mergeCell ref="T24:V24"/>
    <mergeCell ref="T25:V25"/>
    <mergeCell ref="T26:V26"/>
    <mergeCell ref="T27:V27"/>
    <mergeCell ref="E11:K11"/>
    <mergeCell ref="E13:K13"/>
    <mergeCell ref="E15:K15"/>
    <mergeCell ref="E19:K19"/>
    <mergeCell ref="E9:F9"/>
    <mergeCell ref="B23:B24"/>
    <mergeCell ref="H23:K23"/>
    <mergeCell ref="H25:K25"/>
    <mergeCell ref="H27:I27"/>
    <mergeCell ref="E47:N47"/>
    <mergeCell ref="E7:G7"/>
    <mergeCell ref="E48:N48"/>
    <mergeCell ref="E39:H39"/>
    <mergeCell ref="E41:H41"/>
    <mergeCell ref="E43:F43"/>
    <mergeCell ref="E45:G45"/>
    <mergeCell ref="H35:K35"/>
    <mergeCell ref="D23:G23"/>
    <mergeCell ref="D25:G25"/>
    <mergeCell ref="D29:G29"/>
    <mergeCell ref="D32:G32"/>
    <mergeCell ref="D35:G35"/>
    <mergeCell ref="H30:K30"/>
    <mergeCell ref="D30:G30"/>
    <mergeCell ref="H33:K33"/>
    <mergeCell ref="G9:K9"/>
  </mergeCells>
  <phoneticPr fontId="2"/>
  <dataValidations count="6">
    <dataValidation type="list" allowBlank="1" showInputMessage="1" showErrorMessage="1" sqref="H27:I27">
      <formula1>"　　,90,80,"</formula1>
    </dataValidation>
    <dataValidation type="textLength" operator="equal" allowBlank="1" showInputMessage="1" showErrorMessage="1" sqref="E45:G45">
      <formula1>7</formula1>
    </dataValidation>
    <dataValidation type="list" allowBlank="1" showInputMessage="1" showErrorMessage="1" sqref="E43:F43">
      <formula1>"　,普通,当座"</formula1>
    </dataValidation>
    <dataValidation type="list" allowBlank="1" showInputMessage="1" showErrorMessage="1" sqref="E17">
      <formula1>"　,昭和,平成,西暦"</formula1>
    </dataValidation>
    <dataValidation type="list" allowBlank="1" showInputMessage="1" showErrorMessage="1" sqref="P23:P34">
      <formula1>"　,３,４,５"</formula1>
    </dataValidation>
    <dataValidation type="list" allowBlank="1" showInputMessage="1" showErrorMessage="1" sqref="R23:R34">
      <formula1>"　,１,２,３,４,５,６,７,８,９,10,11,12"</formula1>
    </dataValidation>
  </dataValidations>
  <pageMargins left="0.7" right="0.7" top="0.75" bottom="0.75" header="0.3" footer="0.3"/>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W49"/>
  <sheetViews>
    <sheetView showGridLines="0" zoomScale="80" zoomScaleNormal="80" workbookViewId="0">
      <selection activeCell="J17" sqref="J17"/>
    </sheetView>
  </sheetViews>
  <sheetFormatPr defaultRowHeight="18.75" x14ac:dyDescent="0.4"/>
  <cols>
    <col min="1" max="1" width="5.625" style="23" customWidth="1"/>
    <col min="2" max="2" width="15.625" style="23" customWidth="1"/>
    <col min="3" max="3" width="3.5" style="23" customWidth="1"/>
    <col min="4" max="4" width="15.125" style="23" bestFit="1" customWidth="1"/>
    <col min="5" max="26" width="5.625" style="23" customWidth="1"/>
    <col min="27" max="16384" width="9" style="23"/>
  </cols>
  <sheetData>
    <row r="2" spans="2:19" x14ac:dyDescent="0.4">
      <c r="D2" s="34" t="s">
        <v>52</v>
      </c>
      <c r="E2" s="34" t="s">
        <v>17</v>
      </c>
      <c r="F2" s="77">
        <v>4</v>
      </c>
      <c r="G2" s="34" t="s">
        <v>18</v>
      </c>
      <c r="H2" s="77">
        <v>6</v>
      </c>
      <c r="I2" s="34" t="s">
        <v>19</v>
      </c>
      <c r="J2" s="77">
        <v>1</v>
      </c>
      <c r="K2" s="34" t="s">
        <v>20</v>
      </c>
    </row>
    <row r="3" spans="2:19" ht="8.1" customHeight="1" x14ac:dyDescent="0.4">
      <c r="E3" s="24"/>
    </row>
    <row r="4" spans="2:19" x14ac:dyDescent="0.4">
      <c r="B4" s="23" t="str">
        <f>"令和"&amp;SUM(N4)&amp;"年"&amp;SUM(P4)&amp;"月"</f>
        <v>令和4年4月</v>
      </c>
      <c r="D4" s="34" t="s">
        <v>53</v>
      </c>
      <c r="E4" s="34" t="s">
        <v>17</v>
      </c>
      <c r="F4" s="77">
        <v>4</v>
      </c>
      <c r="G4" s="34" t="s">
        <v>18</v>
      </c>
      <c r="H4" s="77">
        <v>3</v>
      </c>
      <c r="I4" s="34" t="s">
        <v>19</v>
      </c>
      <c r="J4" s="77">
        <v>26</v>
      </c>
      <c r="K4" s="34" t="s">
        <v>20</v>
      </c>
      <c r="L4" s="34" t="s">
        <v>74</v>
      </c>
      <c r="M4" s="34" t="s">
        <v>17</v>
      </c>
      <c r="N4" s="77">
        <v>4</v>
      </c>
      <c r="O4" s="34" t="s">
        <v>18</v>
      </c>
      <c r="P4" s="77">
        <v>4</v>
      </c>
      <c r="Q4" s="34" t="s">
        <v>19</v>
      </c>
      <c r="R4" s="77">
        <v>25</v>
      </c>
      <c r="S4" s="34" t="s">
        <v>20</v>
      </c>
    </row>
    <row r="5" spans="2:19" s="25" customFormat="1" x14ac:dyDescent="0.4"/>
    <row r="6" spans="2:19" s="25" customFormat="1" ht="8.1" customHeight="1" x14ac:dyDescent="0.4">
      <c r="B6" s="46"/>
      <c r="C6" s="47"/>
      <c r="D6" s="47"/>
      <c r="E6" s="47"/>
      <c r="F6" s="47"/>
      <c r="G6" s="47"/>
      <c r="H6" s="47"/>
      <c r="I6" s="47"/>
      <c r="J6" s="47"/>
      <c r="K6" s="47"/>
      <c r="L6" s="48"/>
    </row>
    <row r="7" spans="2:19" s="25" customFormat="1" x14ac:dyDescent="0.4">
      <c r="B7" s="29" t="s">
        <v>54</v>
      </c>
      <c r="C7" s="37"/>
      <c r="D7" s="45" t="s">
        <v>87</v>
      </c>
      <c r="E7" s="152" t="s">
        <v>128</v>
      </c>
      <c r="F7" s="152"/>
      <c r="G7" s="152"/>
      <c r="H7" s="37"/>
      <c r="I7" s="37"/>
      <c r="J7" s="37"/>
      <c r="K7" s="37"/>
      <c r="L7" s="32"/>
    </row>
    <row r="8" spans="2:19" ht="8.1" customHeight="1" x14ac:dyDescent="0.4">
      <c r="B8" s="29"/>
      <c r="C8" s="45"/>
      <c r="D8" s="45"/>
      <c r="E8" s="45"/>
      <c r="F8" s="45"/>
      <c r="G8" s="45"/>
      <c r="H8" s="45"/>
      <c r="I8" s="45"/>
      <c r="J8" s="45"/>
      <c r="K8" s="45"/>
      <c r="L8" s="31"/>
    </row>
    <row r="9" spans="2:19" x14ac:dyDescent="0.4">
      <c r="B9" s="29"/>
      <c r="C9" s="45"/>
      <c r="D9" s="45" t="s">
        <v>56</v>
      </c>
      <c r="E9" s="131" t="s">
        <v>127</v>
      </c>
      <c r="F9" s="131"/>
      <c r="G9" s="152" t="s">
        <v>129</v>
      </c>
      <c r="H9" s="152"/>
      <c r="I9" s="152"/>
      <c r="J9" s="152"/>
      <c r="K9" s="152"/>
      <c r="L9" s="31"/>
    </row>
    <row r="10" spans="2:19" ht="8.1" customHeight="1" x14ac:dyDescent="0.4">
      <c r="B10" s="29"/>
      <c r="C10" s="45"/>
      <c r="D10" s="45"/>
      <c r="E10" s="45"/>
      <c r="F10" s="45"/>
      <c r="G10" s="45"/>
      <c r="H10" s="45"/>
      <c r="I10" s="45"/>
      <c r="J10" s="45"/>
      <c r="K10" s="45"/>
      <c r="L10" s="31"/>
    </row>
    <row r="11" spans="2:19" x14ac:dyDescent="0.4">
      <c r="B11" s="29"/>
      <c r="C11" s="45"/>
      <c r="D11" s="45" t="s">
        <v>57</v>
      </c>
      <c r="E11" s="152" t="s">
        <v>131</v>
      </c>
      <c r="F11" s="152"/>
      <c r="G11" s="152"/>
      <c r="H11" s="152"/>
      <c r="I11" s="152"/>
      <c r="J11" s="152"/>
      <c r="K11" s="152"/>
      <c r="L11" s="31"/>
    </row>
    <row r="12" spans="2:19" ht="8.1" customHeight="1" x14ac:dyDescent="0.4">
      <c r="B12" s="29"/>
      <c r="C12" s="45"/>
      <c r="D12" s="45"/>
      <c r="E12" s="45"/>
      <c r="F12" s="45"/>
      <c r="G12" s="45"/>
      <c r="H12" s="45"/>
      <c r="I12" s="45"/>
      <c r="J12" s="45"/>
      <c r="K12" s="45"/>
      <c r="L12" s="31"/>
    </row>
    <row r="13" spans="2:19" x14ac:dyDescent="0.4">
      <c r="B13" s="29"/>
      <c r="C13" s="45"/>
      <c r="D13" s="45" t="s">
        <v>58</v>
      </c>
      <c r="E13" s="152" t="s">
        <v>79</v>
      </c>
      <c r="F13" s="152"/>
      <c r="G13" s="152"/>
      <c r="H13" s="152"/>
      <c r="I13" s="152"/>
      <c r="J13" s="152"/>
      <c r="K13" s="152"/>
      <c r="L13" s="31"/>
    </row>
    <row r="14" spans="2:19" ht="8.1" customHeight="1" x14ac:dyDescent="0.4">
      <c r="B14" s="29"/>
      <c r="C14" s="45"/>
      <c r="D14" s="45"/>
      <c r="E14" s="45"/>
      <c r="F14" s="45"/>
      <c r="G14" s="45"/>
      <c r="H14" s="45"/>
      <c r="I14" s="45"/>
      <c r="J14" s="45"/>
      <c r="K14" s="45"/>
      <c r="L14" s="31"/>
    </row>
    <row r="15" spans="2:19" x14ac:dyDescent="0.4">
      <c r="B15" s="29"/>
      <c r="C15" s="45"/>
      <c r="D15" s="45" t="s">
        <v>59</v>
      </c>
      <c r="E15" s="152" t="s">
        <v>132</v>
      </c>
      <c r="F15" s="152"/>
      <c r="G15" s="152"/>
      <c r="H15" s="152"/>
      <c r="I15" s="152"/>
      <c r="J15" s="152"/>
      <c r="K15" s="152"/>
      <c r="L15" s="31"/>
    </row>
    <row r="16" spans="2:19" ht="8.1" customHeight="1" x14ac:dyDescent="0.4">
      <c r="B16" s="29"/>
      <c r="C16" s="45"/>
      <c r="D16" s="45"/>
      <c r="E16" s="45"/>
      <c r="F16" s="45"/>
      <c r="G16" s="45"/>
      <c r="H16" s="45"/>
      <c r="I16" s="45"/>
      <c r="J16" s="45"/>
      <c r="K16" s="45"/>
      <c r="L16" s="31"/>
    </row>
    <row r="17" spans="2:23" x14ac:dyDescent="0.4">
      <c r="B17" s="29"/>
      <c r="C17" s="45"/>
      <c r="D17" s="45" t="s">
        <v>88</v>
      </c>
      <c r="E17" s="78" t="s">
        <v>133</v>
      </c>
      <c r="F17" s="79">
        <v>16</v>
      </c>
      <c r="G17" s="45" t="s">
        <v>18</v>
      </c>
      <c r="H17" s="79">
        <v>4</v>
      </c>
      <c r="I17" s="45" t="s">
        <v>19</v>
      </c>
      <c r="J17" s="79">
        <v>1</v>
      </c>
      <c r="K17" s="45" t="s">
        <v>20</v>
      </c>
      <c r="L17" s="31"/>
    </row>
    <row r="18" spans="2:23" ht="8.1" customHeight="1" x14ac:dyDescent="0.4">
      <c r="B18" s="29"/>
      <c r="C18" s="45"/>
      <c r="D18" s="45"/>
      <c r="E18" s="45"/>
      <c r="F18" s="45"/>
      <c r="G18" s="45"/>
      <c r="H18" s="45"/>
      <c r="I18" s="45"/>
      <c r="J18" s="45"/>
      <c r="K18" s="45"/>
      <c r="L18" s="31"/>
    </row>
    <row r="19" spans="2:23" x14ac:dyDescent="0.4">
      <c r="B19" s="29"/>
      <c r="C19" s="45"/>
      <c r="D19" s="45" t="s">
        <v>60</v>
      </c>
      <c r="E19" s="152" t="s">
        <v>134</v>
      </c>
      <c r="F19" s="152"/>
      <c r="G19" s="152"/>
      <c r="H19" s="152"/>
      <c r="I19" s="152"/>
      <c r="J19" s="152"/>
      <c r="K19" s="152"/>
      <c r="L19" s="32"/>
    </row>
    <row r="20" spans="2:23" ht="8.1" customHeight="1" x14ac:dyDescent="0.4">
      <c r="B20" s="33"/>
      <c r="C20" s="34"/>
      <c r="D20" s="34"/>
      <c r="E20" s="34"/>
      <c r="F20" s="34"/>
      <c r="G20" s="34"/>
      <c r="H20" s="34"/>
      <c r="I20" s="34"/>
      <c r="J20" s="34"/>
      <c r="K20" s="34"/>
      <c r="L20" s="35"/>
      <c r="O20" s="26"/>
      <c r="P20" s="27"/>
      <c r="Q20" s="27"/>
      <c r="R20" s="27"/>
      <c r="S20" s="27"/>
      <c r="T20" s="27"/>
      <c r="U20" s="27"/>
      <c r="V20" s="27"/>
      <c r="W20" s="28"/>
    </row>
    <row r="21" spans="2:23" x14ac:dyDescent="0.4">
      <c r="O21" s="29" t="s">
        <v>97</v>
      </c>
      <c r="P21" s="45"/>
      <c r="Q21" s="45"/>
      <c r="R21" s="45"/>
      <c r="S21" s="45"/>
      <c r="T21" s="45"/>
      <c r="U21" s="45"/>
      <c r="V21" s="45"/>
      <c r="W21" s="31"/>
    </row>
    <row r="22" spans="2:23" ht="8.1" customHeight="1" x14ac:dyDescent="0.4">
      <c r="B22" s="26"/>
      <c r="C22" s="27"/>
      <c r="D22" s="27"/>
      <c r="E22" s="27"/>
      <c r="F22" s="27"/>
      <c r="G22" s="27"/>
      <c r="H22" s="27"/>
      <c r="I22" s="27"/>
      <c r="J22" s="27"/>
      <c r="K22" s="27"/>
      <c r="L22" s="28"/>
      <c r="O22" s="29"/>
      <c r="P22" s="45"/>
      <c r="Q22" s="45"/>
      <c r="R22" s="45"/>
      <c r="S22" s="45"/>
      <c r="T22" s="45"/>
      <c r="U22" s="45"/>
      <c r="V22" s="45"/>
      <c r="W22" s="31"/>
    </row>
    <row r="23" spans="2:23" ht="19.5" x14ac:dyDescent="0.4">
      <c r="B23" s="126" t="s">
        <v>61</v>
      </c>
      <c r="C23" s="45"/>
      <c r="D23" s="123" t="s">
        <v>62</v>
      </c>
      <c r="E23" s="123"/>
      <c r="F23" s="123"/>
      <c r="G23" s="123"/>
      <c r="H23" s="148" t="s">
        <v>140</v>
      </c>
      <c r="I23" s="148"/>
      <c r="J23" s="148"/>
      <c r="K23" s="148"/>
      <c r="L23" s="31" t="s">
        <v>10</v>
      </c>
      <c r="O23" s="33" t="s">
        <v>17</v>
      </c>
      <c r="P23" s="77">
        <v>4</v>
      </c>
      <c r="Q23" s="34" t="s">
        <v>18</v>
      </c>
      <c r="R23" s="77">
        <v>2</v>
      </c>
      <c r="S23" s="34" t="s">
        <v>19</v>
      </c>
      <c r="T23" s="153" t="s">
        <v>141</v>
      </c>
      <c r="U23" s="153"/>
      <c r="V23" s="153"/>
      <c r="W23" s="35" t="s">
        <v>10</v>
      </c>
    </row>
    <row r="24" spans="2:23" x14ac:dyDescent="0.4">
      <c r="B24" s="126"/>
      <c r="C24" s="45"/>
      <c r="D24" s="45"/>
      <c r="E24" s="45"/>
      <c r="F24" s="45"/>
      <c r="G24" s="45"/>
      <c r="H24" s="45"/>
      <c r="I24" s="45"/>
      <c r="J24" s="45"/>
      <c r="K24" s="45"/>
      <c r="L24" s="31"/>
      <c r="O24" s="62" t="s">
        <v>17</v>
      </c>
      <c r="P24" s="80">
        <v>4</v>
      </c>
      <c r="Q24" s="56" t="s">
        <v>18</v>
      </c>
      <c r="R24" s="80">
        <v>3</v>
      </c>
      <c r="S24" s="56" t="s">
        <v>19</v>
      </c>
      <c r="T24" s="154" t="s">
        <v>143</v>
      </c>
      <c r="U24" s="154"/>
      <c r="V24" s="154"/>
      <c r="W24" s="63" t="s">
        <v>10</v>
      </c>
    </row>
    <row r="25" spans="2:23" ht="19.5" x14ac:dyDescent="0.4">
      <c r="B25" s="29"/>
      <c r="C25" s="45"/>
      <c r="D25" s="123" t="s">
        <v>63</v>
      </c>
      <c r="E25" s="123"/>
      <c r="F25" s="123"/>
      <c r="G25" s="123"/>
      <c r="H25" s="148">
        <v>0</v>
      </c>
      <c r="I25" s="148"/>
      <c r="J25" s="148"/>
      <c r="K25" s="148"/>
      <c r="L25" s="31" t="s">
        <v>10</v>
      </c>
      <c r="O25" s="62" t="s">
        <v>17</v>
      </c>
      <c r="P25" s="57"/>
      <c r="Q25" s="56" t="s">
        <v>18</v>
      </c>
      <c r="R25" s="57"/>
      <c r="S25" s="56" t="s">
        <v>19</v>
      </c>
      <c r="T25" s="150"/>
      <c r="U25" s="150"/>
      <c r="V25" s="150"/>
      <c r="W25" s="63" t="s">
        <v>10</v>
      </c>
    </row>
    <row r="26" spans="2:23" x14ac:dyDescent="0.4">
      <c r="B26" s="29"/>
      <c r="C26" s="45"/>
      <c r="D26" s="45"/>
      <c r="E26" s="45"/>
      <c r="F26" s="45"/>
      <c r="G26" s="45"/>
      <c r="H26" s="45"/>
      <c r="I26" s="45"/>
      <c r="J26" s="45"/>
      <c r="K26" s="45"/>
      <c r="L26" s="31"/>
      <c r="O26" s="62" t="s">
        <v>17</v>
      </c>
      <c r="P26" s="57"/>
      <c r="Q26" s="56" t="s">
        <v>18</v>
      </c>
      <c r="R26" s="57"/>
      <c r="S26" s="56" t="s">
        <v>19</v>
      </c>
      <c r="T26" s="150"/>
      <c r="U26" s="150"/>
      <c r="V26" s="150"/>
      <c r="W26" s="63" t="s">
        <v>10</v>
      </c>
    </row>
    <row r="27" spans="2:23" ht="19.5" x14ac:dyDescent="0.4">
      <c r="B27" s="29"/>
      <c r="C27" s="45"/>
      <c r="D27" s="125" t="s">
        <v>98</v>
      </c>
      <c r="E27" s="125"/>
      <c r="F27" s="125"/>
      <c r="G27" s="125"/>
      <c r="H27" s="151">
        <v>90</v>
      </c>
      <c r="I27" s="151"/>
      <c r="J27" s="45" t="s">
        <v>75</v>
      </c>
      <c r="K27" s="45"/>
      <c r="L27" s="31"/>
      <c r="O27" s="62" t="s">
        <v>17</v>
      </c>
      <c r="P27" s="57"/>
      <c r="Q27" s="56" t="s">
        <v>18</v>
      </c>
      <c r="R27" s="57"/>
      <c r="S27" s="56" t="s">
        <v>19</v>
      </c>
      <c r="T27" s="150"/>
      <c r="U27" s="150"/>
      <c r="V27" s="150"/>
      <c r="W27" s="63" t="s">
        <v>10</v>
      </c>
    </row>
    <row r="28" spans="2:23" x14ac:dyDescent="0.4">
      <c r="B28" s="29"/>
      <c r="C28" s="45"/>
      <c r="D28" s="45"/>
      <c r="E28" s="45"/>
      <c r="F28" s="45"/>
      <c r="G28" s="45"/>
      <c r="H28" s="45"/>
      <c r="I28" s="45"/>
      <c r="J28" s="45"/>
      <c r="K28" s="45"/>
      <c r="L28" s="31"/>
      <c r="O28" s="62" t="s">
        <v>17</v>
      </c>
      <c r="P28" s="57"/>
      <c r="Q28" s="56" t="s">
        <v>18</v>
      </c>
      <c r="R28" s="57"/>
      <c r="S28" s="56" t="s">
        <v>19</v>
      </c>
      <c r="T28" s="150"/>
      <c r="U28" s="150"/>
      <c r="V28" s="150"/>
      <c r="W28" s="63" t="s">
        <v>10</v>
      </c>
    </row>
    <row r="29" spans="2:23" x14ac:dyDescent="0.4">
      <c r="B29" s="29"/>
      <c r="C29" s="45"/>
      <c r="D29" s="124" t="s">
        <v>64</v>
      </c>
      <c r="E29" s="124"/>
      <c r="F29" s="124"/>
      <c r="G29" s="124"/>
      <c r="H29" s="37"/>
      <c r="I29" s="37"/>
      <c r="J29" s="37"/>
      <c r="K29" s="37"/>
      <c r="L29" s="32"/>
      <c r="O29" s="62" t="s">
        <v>17</v>
      </c>
      <c r="P29" s="57"/>
      <c r="Q29" s="56" t="s">
        <v>18</v>
      </c>
      <c r="R29" s="57"/>
      <c r="S29" s="56" t="s">
        <v>19</v>
      </c>
      <c r="T29" s="150"/>
      <c r="U29" s="150"/>
      <c r="V29" s="150"/>
      <c r="W29" s="63" t="s">
        <v>10</v>
      </c>
    </row>
    <row r="30" spans="2:23" ht="19.5" x14ac:dyDescent="0.4">
      <c r="B30" s="29"/>
      <c r="C30" s="45"/>
      <c r="D30" s="125" t="s">
        <v>77</v>
      </c>
      <c r="E30" s="125"/>
      <c r="F30" s="125"/>
      <c r="G30" s="125"/>
      <c r="H30" s="148" t="s">
        <v>141</v>
      </c>
      <c r="I30" s="148"/>
      <c r="J30" s="148"/>
      <c r="K30" s="148"/>
      <c r="L30" s="31" t="s">
        <v>10</v>
      </c>
      <c r="O30" s="62" t="s">
        <v>17</v>
      </c>
      <c r="P30" s="57"/>
      <c r="Q30" s="56" t="s">
        <v>18</v>
      </c>
      <c r="R30" s="57"/>
      <c r="S30" s="56" t="s">
        <v>19</v>
      </c>
      <c r="T30" s="150"/>
      <c r="U30" s="150"/>
      <c r="V30" s="150"/>
      <c r="W30" s="63" t="s">
        <v>10</v>
      </c>
    </row>
    <row r="31" spans="2:23" x14ac:dyDescent="0.4">
      <c r="B31" s="29"/>
      <c r="C31" s="45"/>
      <c r="H31" s="37"/>
      <c r="I31" s="37"/>
      <c r="J31" s="37"/>
      <c r="K31" s="37"/>
      <c r="L31" s="31"/>
      <c r="O31" s="62" t="s">
        <v>17</v>
      </c>
      <c r="P31" s="57"/>
      <c r="Q31" s="56" t="s">
        <v>18</v>
      </c>
      <c r="R31" s="57"/>
      <c r="S31" s="56" t="s">
        <v>19</v>
      </c>
      <c r="T31" s="150"/>
      <c r="U31" s="150"/>
      <c r="V31" s="150"/>
      <c r="W31" s="63" t="s">
        <v>10</v>
      </c>
    </row>
    <row r="32" spans="2:23" x14ac:dyDescent="0.4">
      <c r="B32" s="29"/>
      <c r="C32" s="45"/>
      <c r="D32" s="124" t="s">
        <v>64</v>
      </c>
      <c r="E32" s="124"/>
      <c r="F32" s="124"/>
      <c r="G32" s="124"/>
      <c r="H32" s="37"/>
      <c r="I32" s="37"/>
      <c r="J32" s="37"/>
      <c r="K32" s="37"/>
      <c r="L32" s="31"/>
      <c r="O32" s="62" t="s">
        <v>17</v>
      </c>
      <c r="P32" s="57"/>
      <c r="Q32" s="56" t="s">
        <v>18</v>
      </c>
      <c r="R32" s="57"/>
      <c r="S32" s="56" t="s">
        <v>19</v>
      </c>
      <c r="T32" s="150"/>
      <c r="U32" s="150"/>
      <c r="V32" s="150"/>
      <c r="W32" s="63" t="s">
        <v>10</v>
      </c>
    </row>
    <row r="33" spans="2:23" ht="19.5" x14ac:dyDescent="0.4">
      <c r="B33" s="29"/>
      <c r="C33" s="45"/>
      <c r="D33" s="125" t="s">
        <v>78</v>
      </c>
      <c r="E33" s="125"/>
      <c r="F33" s="125"/>
      <c r="G33" s="125"/>
      <c r="H33" s="148">
        <v>0</v>
      </c>
      <c r="I33" s="148"/>
      <c r="J33" s="148"/>
      <c r="K33" s="148"/>
      <c r="L33" s="31" t="s">
        <v>10</v>
      </c>
      <c r="O33" s="62" t="s">
        <v>17</v>
      </c>
      <c r="P33" s="57"/>
      <c r="Q33" s="56" t="s">
        <v>18</v>
      </c>
      <c r="R33" s="57"/>
      <c r="S33" s="56" t="s">
        <v>19</v>
      </c>
      <c r="T33" s="150"/>
      <c r="U33" s="150"/>
      <c r="V33" s="150"/>
      <c r="W33" s="63" t="s">
        <v>10</v>
      </c>
    </row>
    <row r="34" spans="2:23" ht="18.75" customHeight="1" thickBot="1" x14ac:dyDescent="0.45">
      <c r="B34" s="29"/>
      <c r="C34" s="45"/>
      <c r="D34" s="45"/>
      <c r="E34" s="45"/>
      <c r="F34" s="45"/>
      <c r="G34" s="45"/>
      <c r="H34" s="45"/>
      <c r="I34" s="45"/>
      <c r="J34" s="45"/>
      <c r="K34" s="45"/>
      <c r="L34" s="31"/>
      <c r="O34" s="64" t="s">
        <v>17</v>
      </c>
      <c r="P34" s="59"/>
      <c r="Q34" s="58" t="s">
        <v>18</v>
      </c>
      <c r="R34" s="59"/>
      <c r="S34" s="58" t="s">
        <v>19</v>
      </c>
      <c r="T34" s="147"/>
      <c r="U34" s="147"/>
      <c r="V34" s="147"/>
      <c r="W34" s="65" t="s">
        <v>10</v>
      </c>
    </row>
    <row r="35" spans="2:23" ht="20.25" thickTop="1" x14ac:dyDescent="0.4">
      <c r="B35" s="29"/>
      <c r="C35" s="45"/>
      <c r="D35" s="123" t="s">
        <v>76</v>
      </c>
      <c r="E35" s="123"/>
      <c r="F35" s="123"/>
      <c r="G35" s="123"/>
      <c r="H35" s="148" t="s">
        <v>142</v>
      </c>
      <c r="I35" s="148"/>
      <c r="J35" s="148"/>
      <c r="K35" s="148"/>
      <c r="L35" s="31" t="s">
        <v>10</v>
      </c>
      <c r="O35" s="29"/>
      <c r="P35" s="45"/>
      <c r="Q35" s="60"/>
      <c r="R35" s="60"/>
      <c r="S35" s="61" t="s">
        <v>96</v>
      </c>
      <c r="T35" s="135">
        <v>75000</v>
      </c>
      <c r="U35" s="135"/>
      <c r="V35" s="135"/>
      <c r="W35" s="66" t="s">
        <v>10</v>
      </c>
    </row>
    <row r="36" spans="2:23" ht="8.1" customHeight="1" x14ac:dyDescent="0.4">
      <c r="B36" s="33"/>
      <c r="C36" s="34"/>
      <c r="D36" s="34"/>
      <c r="E36" s="34"/>
      <c r="F36" s="34"/>
      <c r="G36" s="34"/>
      <c r="H36" s="34"/>
      <c r="I36" s="34"/>
      <c r="J36" s="34"/>
      <c r="K36" s="34"/>
      <c r="L36" s="35"/>
      <c r="O36" s="33"/>
      <c r="P36" s="34"/>
      <c r="Q36" s="34"/>
      <c r="R36" s="34"/>
      <c r="S36" s="34"/>
      <c r="T36" s="34"/>
      <c r="U36" s="34"/>
      <c r="V36" s="34"/>
      <c r="W36" s="35"/>
    </row>
    <row r="38" spans="2:23" ht="8.1" customHeight="1" x14ac:dyDescent="0.4">
      <c r="B38" s="26"/>
      <c r="C38" s="27"/>
      <c r="D38" s="27"/>
      <c r="E38" s="27"/>
      <c r="F38" s="27"/>
      <c r="G38" s="27"/>
      <c r="H38" s="27"/>
      <c r="I38" s="27"/>
      <c r="J38" s="27"/>
      <c r="K38" s="27"/>
      <c r="L38" s="27"/>
      <c r="M38" s="27"/>
      <c r="N38" s="27"/>
      <c r="O38" s="28"/>
    </row>
    <row r="39" spans="2:23" ht="20.100000000000001" customHeight="1" x14ac:dyDescent="0.4">
      <c r="B39" s="29" t="s">
        <v>65</v>
      </c>
      <c r="C39" s="45"/>
      <c r="D39" s="45" t="s">
        <v>30</v>
      </c>
      <c r="E39" s="136" t="s">
        <v>135</v>
      </c>
      <c r="F39" s="149"/>
      <c r="G39" s="149"/>
      <c r="H39" s="137"/>
      <c r="I39" s="45"/>
      <c r="J39" s="45"/>
      <c r="K39" s="45"/>
      <c r="L39" s="45"/>
      <c r="M39" s="45"/>
      <c r="N39" s="45"/>
      <c r="O39" s="31"/>
    </row>
    <row r="40" spans="2:23" x14ac:dyDescent="0.4">
      <c r="B40" s="29"/>
      <c r="C40" s="45"/>
      <c r="D40" s="45"/>
      <c r="E40" s="45"/>
      <c r="F40" s="45"/>
      <c r="G40" s="45"/>
      <c r="H40" s="45"/>
      <c r="I40" s="45"/>
      <c r="J40" s="45"/>
      <c r="K40" s="45"/>
      <c r="L40" s="45"/>
      <c r="M40" s="45"/>
      <c r="N40" s="45"/>
      <c r="O40" s="31"/>
    </row>
    <row r="41" spans="2:23" ht="20.100000000000001" customHeight="1" x14ac:dyDescent="0.4">
      <c r="B41" s="29"/>
      <c r="C41" s="45"/>
      <c r="D41" s="45" t="s">
        <v>31</v>
      </c>
      <c r="E41" s="136" t="s">
        <v>136</v>
      </c>
      <c r="F41" s="149"/>
      <c r="G41" s="149"/>
      <c r="H41" s="137"/>
      <c r="I41" s="45"/>
      <c r="J41" s="45"/>
      <c r="K41" s="45"/>
      <c r="L41" s="45"/>
      <c r="M41" s="45"/>
      <c r="N41" s="45"/>
      <c r="O41" s="31"/>
    </row>
    <row r="42" spans="2:23" x14ac:dyDescent="0.4">
      <c r="B42" s="29"/>
      <c r="C42" s="45"/>
      <c r="D42" s="45"/>
      <c r="E42" s="45"/>
      <c r="F42" s="45"/>
      <c r="G42" s="45"/>
      <c r="H42" s="45"/>
      <c r="I42" s="45"/>
      <c r="J42" s="45"/>
      <c r="K42" s="45"/>
      <c r="L42" s="45"/>
      <c r="M42" s="45"/>
      <c r="N42" s="45"/>
      <c r="O42" s="31"/>
    </row>
    <row r="43" spans="2:23" ht="20.100000000000001" customHeight="1" x14ac:dyDescent="0.4">
      <c r="B43" s="29"/>
      <c r="C43" s="45"/>
      <c r="D43" s="45" t="s">
        <v>32</v>
      </c>
      <c r="E43" s="136" t="s">
        <v>80</v>
      </c>
      <c r="F43" s="137"/>
      <c r="G43" s="45"/>
      <c r="H43" s="45"/>
      <c r="I43" s="45"/>
      <c r="J43" s="45"/>
      <c r="K43" s="45"/>
      <c r="L43" s="45"/>
      <c r="M43" s="45"/>
      <c r="N43" s="45"/>
      <c r="O43" s="31"/>
    </row>
    <row r="44" spans="2:23" x14ac:dyDescent="0.4">
      <c r="B44" s="29"/>
      <c r="C44" s="45"/>
      <c r="D44" s="45"/>
      <c r="E44" s="45"/>
      <c r="F44" s="45"/>
      <c r="G44" s="45"/>
      <c r="H44" s="45"/>
      <c r="I44" s="45"/>
      <c r="J44" s="45"/>
      <c r="K44" s="45"/>
      <c r="L44" s="45"/>
      <c r="M44" s="45"/>
      <c r="N44" s="45"/>
      <c r="O44" s="31"/>
    </row>
    <row r="45" spans="2:23" ht="20.100000000000001" customHeight="1" x14ac:dyDescent="0.4">
      <c r="B45" s="29"/>
      <c r="C45" s="45"/>
      <c r="D45" s="38" t="s">
        <v>69</v>
      </c>
      <c r="E45" s="138" t="s">
        <v>137</v>
      </c>
      <c r="F45" s="139"/>
      <c r="G45" s="140"/>
      <c r="H45" s="37"/>
      <c r="I45" s="45"/>
      <c r="J45" s="45"/>
      <c r="K45" s="45"/>
      <c r="L45" s="45"/>
      <c r="M45" s="45"/>
      <c r="N45" s="45"/>
      <c r="O45" s="31"/>
    </row>
    <row r="46" spans="2:23" x14ac:dyDescent="0.4">
      <c r="B46" s="29"/>
      <c r="C46" s="45"/>
      <c r="D46" s="45"/>
      <c r="E46" s="45"/>
      <c r="F46" s="45"/>
      <c r="G46" s="45"/>
      <c r="H46" s="45"/>
      <c r="I46" s="45"/>
      <c r="J46" s="45"/>
      <c r="K46" s="45"/>
      <c r="L46" s="45"/>
      <c r="M46" s="45"/>
      <c r="N46" s="45"/>
      <c r="O46" s="31"/>
    </row>
    <row r="47" spans="2:23" ht="20.100000000000001" customHeight="1" x14ac:dyDescent="0.4">
      <c r="B47" s="29"/>
      <c r="C47" s="45"/>
      <c r="D47" s="45" t="s">
        <v>70</v>
      </c>
      <c r="E47" s="141" t="s">
        <v>138</v>
      </c>
      <c r="F47" s="142"/>
      <c r="G47" s="142"/>
      <c r="H47" s="142"/>
      <c r="I47" s="142"/>
      <c r="J47" s="142"/>
      <c r="K47" s="142"/>
      <c r="L47" s="142"/>
      <c r="M47" s="142"/>
      <c r="N47" s="143"/>
      <c r="O47" s="31"/>
    </row>
    <row r="48" spans="2:23" ht="30" customHeight="1" x14ac:dyDescent="0.4">
      <c r="B48" s="29"/>
      <c r="C48" s="45"/>
      <c r="D48" s="45" t="s">
        <v>71</v>
      </c>
      <c r="E48" s="144" t="s">
        <v>139</v>
      </c>
      <c r="F48" s="145"/>
      <c r="G48" s="145"/>
      <c r="H48" s="145"/>
      <c r="I48" s="145"/>
      <c r="J48" s="145"/>
      <c r="K48" s="145"/>
      <c r="L48" s="145"/>
      <c r="M48" s="145"/>
      <c r="N48" s="146"/>
      <c r="O48" s="31"/>
    </row>
    <row r="49" spans="2:15" ht="8.1" customHeight="1" x14ac:dyDescent="0.4">
      <c r="B49" s="33"/>
      <c r="C49" s="34"/>
      <c r="D49" s="34"/>
      <c r="E49" s="34"/>
      <c r="F49" s="34"/>
      <c r="G49" s="34"/>
      <c r="H49" s="34"/>
      <c r="I49" s="34"/>
      <c r="J49" s="34"/>
      <c r="K49" s="34"/>
      <c r="L49" s="34"/>
      <c r="M49" s="34"/>
      <c r="N49" s="34"/>
      <c r="O49" s="35"/>
    </row>
  </sheetData>
  <sheetProtection algorithmName="SHA-512" hashValue="VkQuKKX5fGY1dIJ9Vo0P43S1iKwBTSketQ7KJ4ZZq1ytRa5mm5BbxND7CcisgFZ0rEJU/r6YmKObkYZ8OfGSAQ==" saltValue="7NpegIPwR5vdhkprc129nw==" spinCount="100000" sheet="1" objects="1" scenarios="1"/>
  <mergeCells count="41">
    <mergeCell ref="E15:K15"/>
    <mergeCell ref="E7:G7"/>
    <mergeCell ref="E9:F9"/>
    <mergeCell ref="G9:K9"/>
    <mergeCell ref="E11:K11"/>
    <mergeCell ref="E13:K13"/>
    <mergeCell ref="E19:K19"/>
    <mergeCell ref="B23:B24"/>
    <mergeCell ref="D23:G23"/>
    <mergeCell ref="H23:K23"/>
    <mergeCell ref="T23:V23"/>
    <mergeCell ref="T24:V24"/>
    <mergeCell ref="D25:G25"/>
    <mergeCell ref="H25:K25"/>
    <mergeCell ref="T25:V25"/>
    <mergeCell ref="T26:V26"/>
    <mergeCell ref="D27:G27"/>
    <mergeCell ref="H27:I27"/>
    <mergeCell ref="T27:V27"/>
    <mergeCell ref="T28:V28"/>
    <mergeCell ref="D29:G29"/>
    <mergeCell ref="T29:V29"/>
    <mergeCell ref="D30:G30"/>
    <mergeCell ref="H30:K30"/>
    <mergeCell ref="T30:V30"/>
    <mergeCell ref="T31:V31"/>
    <mergeCell ref="D32:G32"/>
    <mergeCell ref="T32:V32"/>
    <mergeCell ref="D33:G33"/>
    <mergeCell ref="H33:K33"/>
    <mergeCell ref="T33:V33"/>
    <mergeCell ref="E43:F43"/>
    <mergeCell ref="E45:G45"/>
    <mergeCell ref="E47:N47"/>
    <mergeCell ref="E48:N48"/>
    <mergeCell ref="T34:V34"/>
    <mergeCell ref="D35:G35"/>
    <mergeCell ref="H35:K35"/>
    <mergeCell ref="T35:V35"/>
    <mergeCell ref="E39:H39"/>
    <mergeCell ref="E41:H41"/>
  </mergeCells>
  <phoneticPr fontId="2"/>
  <dataValidations count="6">
    <dataValidation type="list" allowBlank="1" showInputMessage="1" showErrorMessage="1" sqref="R23:R34">
      <formula1>"　,１,２,３,４,５,６,７,８,９,10,11,12"</formula1>
    </dataValidation>
    <dataValidation type="list" allowBlank="1" showInputMessage="1" showErrorMessage="1" sqref="P23:P34">
      <formula1>"　,３,４,５"</formula1>
    </dataValidation>
    <dataValidation type="list" allowBlank="1" showInputMessage="1" showErrorMessage="1" sqref="E17">
      <formula1>"　,昭和,平成,西暦"</formula1>
    </dataValidation>
    <dataValidation type="list" allowBlank="1" showInputMessage="1" showErrorMessage="1" sqref="E43:F43">
      <formula1>"　,普通,当座"</formula1>
    </dataValidation>
    <dataValidation type="textLength" operator="equal" allowBlank="1" showInputMessage="1" showErrorMessage="1" sqref="E45:G45">
      <formula1>7</formula1>
    </dataValidation>
    <dataValidation type="list" allowBlank="1" showInputMessage="1" showErrorMessage="1" sqref="H27:I27">
      <formula1>"　　,90,80,"</formula1>
    </dataValidation>
  </dataValidations>
  <pageMargins left="0.7" right="0.7" top="0.75" bottom="0.75" header="0.3" footer="0.3"/>
  <pageSetup paperSize="9"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8"/>
  <sheetViews>
    <sheetView showGridLines="0" view="pageBreakPreview" zoomScaleNormal="100" zoomScaleSheetLayoutView="100" workbookViewId="0">
      <selection activeCell="H21" sqref="H21:N21"/>
    </sheetView>
  </sheetViews>
  <sheetFormatPr defaultRowHeight="13.5" x14ac:dyDescent="0.4"/>
  <cols>
    <col min="1" max="26" width="3.625" style="21" customWidth="1"/>
    <col min="27" max="16384" width="9" style="21"/>
  </cols>
  <sheetData>
    <row r="1" spans="1:24" x14ac:dyDescent="0.4">
      <c r="A1" s="21" t="s">
        <v>0</v>
      </c>
    </row>
    <row r="2" spans="1:24" ht="7.5" customHeight="1" x14ac:dyDescent="0.4"/>
    <row r="3" spans="1:24" x14ac:dyDescent="0.4">
      <c r="A3" s="158" t="s">
        <v>1</v>
      </c>
      <c r="B3" s="158"/>
      <c r="C3" s="158"/>
      <c r="D3" s="158"/>
      <c r="E3" s="158"/>
      <c r="F3" s="158"/>
      <c r="G3" s="158"/>
      <c r="H3" s="158"/>
      <c r="I3" s="158"/>
      <c r="J3" s="158"/>
      <c r="K3" s="158"/>
      <c r="L3" s="158"/>
      <c r="M3" s="158"/>
      <c r="N3" s="158"/>
      <c r="O3" s="158"/>
      <c r="P3" s="158"/>
      <c r="Q3" s="158"/>
      <c r="R3" s="158"/>
      <c r="S3" s="158"/>
      <c r="T3" s="158"/>
      <c r="U3" s="158"/>
      <c r="V3" s="158"/>
      <c r="W3" s="158"/>
      <c r="X3" s="158"/>
    </row>
    <row r="4" spans="1:24" ht="7.5" customHeight="1" x14ac:dyDescent="0.4"/>
    <row r="5" spans="1:24" ht="15.75" x14ac:dyDescent="0.25">
      <c r="R5" s="16" t="s">
        <v>17</v>
      </c>
      <c r="S5" s="49" t="str">
        <f>IF(入力シート!F2&lt;&gt;0,入力シート!F2,"")</f>
        <v/>
      </c>
      <c r="T5" s="15" t="s">
        <v>18</v>
      </c>
      <c r="U5" s="49" t="str">
        <f>IF(入力シート!H2&lt;&gt;0,入力シート!H2,"")</f>
        <v/>
      </c>
      <c r="V5" s="15" t="s">
        <v>19</v>
      </c>
      <c r="W5" s="49" t="str">
        <f>IF(入力シート!J2&lt;&gt;0,入力シート!J2,"")</f>
        <v/>
      </c>
      <c r="X5" s="15" t="s">
        <v>20</v>
      </c>
    </row>
    <row r="7" spans="1:24" x14ac:dyDescent="0.4">
      <c r="B7" s="21" t="s">
        <v>2</v>
      </c>
    </row>
    <row r="9" spans="1:24" s="15" customFormat="1" ht="20.100000000000001" customHeight="1" x14ac:dyDescent="0.25">
      <c r="L9" s="15" t="s">
        <v>3</v>
      </c>
      <c r="O9" s="160" t="str">
        <f>IF(入力シート!G9&lt;&gt;0,入力シート!G9,"")</f>
        <v/>
      </c>
      <c r="P9" s="160" t="str">
        <f>IF(入力シート!C8&lt;&gt;0,入力シート!C8,"")</f>
        <v/>
      </c>
      <c r="Q9" s="160" t="str">
        <f>IF(入力シート!D8&lt;&gt;0,入力シート!D8,"")</f>
        <v/>
      </c>
      <c r="R9" s="160" t="str">
        <f>IF(入力シート!E8&lt;&gt;0,入力シート!E8,"")</f>
        <v/>
      </c>
      <c r="S9" s="160" t="str">
        <f>IF(入力シート!F8&lt;&gt;0,入力シート!F8,"")</f>
        <v/>
      </c>
      <c r="T9" s="160" t="str">
        <f>IF(入力シート!G8&lt;&gt;0,入力シート!G8,"")</f>
        <v/>
      </c>
      <c r="U9" s="160" t="str">
        <f>IF(入力シート!H8&lt;&gt;0,入力シート!H8,"")</f>
        <v/>
      </c>
      <c r="V9" s="160" t="str">
        <f>IF(入力シート!I8&lt;&gt;0,入力シート!I8,"")</f>
        <v/>
      </c>
      <c r="W9" s="160" t="str">
        <f>IF(入力シート!J8&lt;&gt;0,入力シート!J8,"")</f>
        <v/>
      </c>
    </row>
    <row r="10" spans="1:24" s="15" customFormat="1" ht="8.1" customHeight="1" x14ac:dyDescent="0.15"/>
    <row r="11" spans="1:24" s="15" customFormat="1" ht="20.100000000000001" customHeight="1" x14ac:dyDescent="0.25">
      <c r="L11" s="15" t="s">
        <v>90</v>
      </c>
      <c r="O11" s="161" t="str">
        <f>IF(入力シート!E11&lt;&gt;0,入力シート!E11,"")</f>
        <v/>
      </c>
      <c r="P11" s="161" t="str">
        <f>IF(入力シート!C10&lt;&gt;0,入力シート!C10,"")</f>
        <v/>
      </c>
      <c r="Q11" s="161" t="str">
        <f>IF(入力シート!D10&lt;&gt;0,入力シート!D10,"")</f>
        <v/>
      </c>
      <c r="R11" s="161" t="str">
        <f>IF(入力シート!E10&lt;&gt;0,入力シート!E10,"")</f>
        <v/>
      </c>
      <c r="S11" s="161" t="str">
        <f>IF(入力シート!F10&lt;&gt;0,入力シート!F10,"")</f>
        <v/>
      </c>
      <c r="T11" s="161" t="str">
        <f>IF(入力シート!G10&lt;&gt;0,入力シート!G10,"")</f>
        <v/>
      </c>
      <c r="U11" s="161" t="str">
        <f>IF(入力シート!H10&lt;&gt;0,入力シート!H10,"")</f>
        <v/>
      </c>
      <c r="V11" s="161" t="str">
        <f>IF(入力シート!I10&lt;&gt;0,入力シート!I10,"")</f>
        <v/>
      </c>
      <c r="W11" s="161" t="str">
        <f>IF(入力シート!J10&lt;&gt;0,入力シート!J10,"")</f>
        <v/>
      </c>
    </row>
    <row r="12" spans="1:24" s="15" customFormat="1" ht="8.1" customHeight="1" x14ac:dyDescent="0.15"/>
    <row r="13" spans="1:24" s="15" customFormat="1" ht="20.100000000000001" customHeight="1" x14ac:dyDescent="0.25">
      <c r="L13" s="15" t="s">
        <v>22</v>
      </c>
      <c r="N13" s="15" t="s">
        <v>23</v>
      </c>
      <c r="P13" s="157" t="str">
        <f>IF(入力シート!E13&lt;&gt;0,入力シート!E13,"")</f>
        <v/>
      </c>
      <c r="Q13" s="157" t="str">
        <f>IF(入力シート!D12&lt;&gt;0,入力シート!D12,"")</f>
        <v/>
      </c>
      <c r="R13" s="157" t="str">
        <f>IF(入力シート!E12&lt;&gt;0,入力シート!E12,"")</f>
        <v/>
      </c>
      <c r="S13" s="157" t="str">
        <f>IF(入力シート!E15&lt;&gt;0,入力シート!E15,"")</f>
        <v/>
      </c>
      <c r="T13" s="157" t="str">
        <f>IF(入力シート!G12&lt;&gt;0,入力シート!G12,"")</f>
        <v/>
      </c>
      <c r="U13" s="157" t="str">
        <f>IF(入力シート!H12&lt;&gt;0,入力シート!H12,"")</f>
        <v/>
      </c>
      <c r="V13" s="157" t="str">
        <f>IF(入力シート!I12&lt;&gt;0,入力シート!I12,"")</f>
        <v/>
      </c>
      <c r="W13" s="157" t="str">
        <f>IF(入力シート!J12&lt;&gt;0,入力シート!J12,"")</f>
        <v/>
      </c>
      <c r="X13" s="15" t="str">
        <f>IF(入力シート!K12&lt;&gt;0,入力シート!K12,"")</f>
        <v/>
      </c>
    </row>
    <row r="14" spans="1:24" s="15" customFormat="1" ht="8.1" customHeight="1" x14ac:dyDescent="0.15"/>
    <row r="16" spans="1:24" ht="48" customHeight="1" x14ac:dyDescent="0.4">
      <c r="B16" s="159" t="s">
        <v>46</v>
      </c>
      <c r="C16" s="159"/>
      <c r="D16" s="159"/>
      <c r="E16" s="159"/>
      <c r="F16" s="159"/>
      <c r="G16" s="159"/>
      <c r="H16" s="159"/>
      <c r="I16" s="159"/>
      <c r="J16" s="159"/>
      <c r="K16" s="159"/>
      <c r="L16" s="159"/>
      <c r="M16" s="159"/>
      <c r="N16" s="159"/>
      <c r="O16" s="159"/>
      <c r="P16" s="159"/>
      <c r="Q16" s="159"/>
      <c r="R16" s="159"/>
      <c r="S16" s="159"/>
      <c r="T16" s="159"/>
      <c r="U16" s="159"/>
      <c r="V16" s="159"/>
      <c r="W16" s="159"/>
    </row>
    <row r="18" spans="1:24" x14ac:dyDescent="0.4">
      <c r="A18" s="158" t="s">
        <v>4</v>
      </c>
      <c r="B18" s="158"/>
      <c r="C18" s="158"/>
      <c r="D18" s="158"/>
      <c r="E18" s="158"/>
      <c r="F18" s="158"/>
      <c r="G18" s="158"/>
      <c r="H18" s="158"/>
      <c r="I18" s="158"/>
      <c r="J18" s="158"/>
      <c r="K18" s="158"/>
      <c r="L18" s="158"/>
      <c r="M18" s="158"/>
      <c r="N18" s="158"/>
      <c r="O18" s="158"/>
      <c r="P18" s="158"/>
      <c r="Q18" s="158"/>
      <c r="R18" s="158"/>
      <c r="S18" s="158"/>
      <c r="T18" s="158"/>
      <c r="U18" s="158"/>
      <c r="V18" s="158"/>
      <c r="W18" s="158"/>
      <c r="X18" s="158"/>
    </row>
    <row r="19" spans="1:24" x14ac:dyDescent="0.4">
      <c r="A19" s="22"/>
      <c r="B19" s="22"/>
      <c r="C19" s="22"/>
      <c r="D19" s="22"/>
      <c r="E19" s="22"/>
      <c r="F19" s="22"/>
      <c r="G19" s="22"/>
      <c r="H19" s="22"/>
      <c r="I19" s="22"/>
      <c r="J19" s="22"/>
      <c r="K19" s="22"/>
      <c r="L19" s="22"/>
      <c r="M19" s="22"/>
      <c r="N19" s="22"/>
      <c r="O19" s="22"/>
      <c r="P19" s="22"/>
      <c r="Q19" s="22"/>
      <c r="R19" s="22"/>
      <c r="S19" s="22"/>
      <c r="T19" s="22"/>
      <c r="U19" s="22"/>
      <c r="V19" s="22"/>
      <c r="W19" s="22"/>
      <c r="X19" s="22"/>
    </row>
    <row r="21" spans="1:24" ht="20.100000000000001" customHeight="1" x14ac:dyDescent="0.4">
      <c r="B21" s="20" t="s">
        <v>43</v>
      </c>
      <c r="C21" s="21" t="s">
        <v>42</v>
      </c>
      <c r="H21" s="155" t="str">
        <f>IF(市②算定書!G32&lt;&gt;0,市②算定書!G32,"")</f>
        <v/>
      </c>
      <c r="I21" s="155"/>
      <c r="J21" s="155"/>
      <c r="K21" s="155"/>
      <c r="L21" s="155"/>
      <c r="M21" s="155"/>
      <c r="N21" s="155"/>
      <c r="O21" s="42" t="s">
        <v>47</v>
      </c>
      <c r="P21" s="156" t="s">
        <v>48</v>
      </c>
      <c r="Q21" s="156"/>
      <c r="R21" s="50" t="str">
        <f>IF(入力シート!N4&lt;&gt;0,入力シート!N4,"")</f>
        <v/>
      </c>
      <c r="S21" s="21" t="s">
        <v>49</v>
      </c>
      <c r="T21" s="50" t="str">
        <f>IF(入力シート!P4&lt;&gt;0,入力シート!P4,"")</f>
        <v/>
      </c>
      <c r="U21" s="21" t="s">
        <v>50</v>
      </c>
      <c r="V21" s="21" t="s">
        <v>51</v>
      </c>
    </row>
    <row r="24" spans="1:24" ht="20.100000000000001" customHeight="1" x14ac:dyDescent="0.4">
      <c r="B24" s="20" t="s">
        <v>45</v>
      </c>
      <c r="C24" s="21" t="s">
        <v>44</v>
      </c>
    </row>
    <row r="25" spans="1:24" ht="15" customHeight="1" x14ac:dyDescent="0.4">
      <c r="C25" s="21" t="s">
        <v>5</v>
      </c>
    </row>
    <row r="26" spans="1:24" ht="15" customHeight="1" x14ac:dyDescent="0.4">
      <c r="C26" s="21" t="s">
        <v>6</v>
      </c>
    </row>
    <row r="27" spans="1:24" ht="15" customHeight="1" x14ac:dyDescent="0.4">
      <c r="C27" s="21" t="s">
        <v>7</v>
      </c>
    </row>
    <row r="28" spans="1:24" ht="15" customHeight="1" x14ac:dyDescent="0.4">
      <c r="C28" s="21" t="s">
        <v>8</v>
      </c>
    </row>
  </sheetData>
  <sheetProtection algorithmName="SHA-512" hashValue="iYgGKiJ2sEec4xMbd+VdNQvhyWFIjQZPrISqOKSj2K0DrdOP9I8Ldlfgukj7ItawWhjM2nn0KHu5hVXd684WHQ==" saltValue="c27RjpKl2BGna1+PKEYWtQ==" spinCount="100000" sheet="1" objects="1" scenarios="1"/>
  <mergeCells count="9">
    <mergeCell ref="H21:N21"/>
    <mergeCell ref="P21:Q21"/>
    <mergeCell ref="P13:R13"/>
    <mergeCell ref="S13:W13"/>
    <mergeCell ref="A3:X3"/>
    <mergeCell ref="B16:W16"/>
    <mergeCell ref="A18:X18"/>
    <mergeCell ref="O9:W9"/>
    <mergeCell ref="O11:W11"/>
  </mergeCells>
  <phoneticPr fontId="2"/>
  <pageMargins left="0.7" right="0.7" top="0.75" bottom="0.75" header="0.3" footer="0.3"/>
  <pageSetup paperSize="9" scale="9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showGridLines="0" view="pageBreakPreview" zoomScaleNormal="100" zoomScaleSheetLayoutView="100" workbookViewId="0">
      <selection activeCell="K27" sqref="K27"/>
    </sheetView>
  </sheetViews>
  <sheetFormatPr defaultRowHeight="14.25" x14ac:dyDescent="0.4"/>
  <cols>
    <col min="1" max="1" width="3.625" style="1" customWidth="1"/>
    <col min="2" max="4" width="9" style="1"/>
    <col min="5" max="5" width="9" style="1" customWidth="1"/>
    <col min="6" max="8" width="9" style="1"/>
    <col min="9" max="9" width="5.875" style="1" customWidth="1"/>
    <col min="10" max="10" width="3.75" style="1" bestFit="1" customWidth="1"/>
    <col min="11" max="12" width="6.75" style="1" bestFit="1" customWidth="1"/>
    <col min="13" max="13" width="1.5" style="1" customWidth="1"/>
    <col min="14" max="16384" width="9" style="1"/>
  </cols>
  <sheetData>
    <row r="1" spans="1:13" ht="17.25" thickBot="1" x14ac:dyDescent="0.45">
      <c r="A1" s="162" t="s">
        <v>9</v>
      </c>
      <c r="B1" s="163"/>
      <c r="C1" s="163"/>
      <c r="D1" s="163"/>
      <c r="E1" s="163"/>
      <c r="F1" s="163"/>
      <c r="G1" s="163"/>
      <c r="H1" s="163"/>
      <c r="I1" s="163"/>
      <c r="J1" s="163"/>
      <c r="K1" s="163"/>
      <c r="L1" s="163"/>
      <c r="M1" s="164"/>
    </row>
    <row r="2" spans="1:13" ht="8.1" customHeight="1" x14ac:dyDescent="0.15">
      <c r="F2" s="39"/>
      <c r="G2" s="39"/>
      <c r="H2" s="39"/>
      <c r="I2" s="39"/>
    </row>
    <row r="3" spans="1:13" x14ac:dyDescent="0.4">
      <c r="F3" s="168" t="str">
        <f>IF(入力シート!E11&lt;&gt;0,入力シート!E11,"")</f>
        <v/>
      </c>
      <c r="G3" s="168"/>
      <c r="H3" s="168"/>
      <c r="I3" s="168"/>
    </row>
    <row r="4" spans="1:13" x14ac:dyDescent="0.4">
      <c r="F4" s="169"/>
      <c r="G4" s="169"/>
      <c r="H4" s="169"/>
      <c r="I4" s="169"/>
      <c r="J4" s="8" t="s">
        <v>81</v>
      </c>
      <c r="K4" s="81" t="str">
        <f>IF(入力シート!P4&lt;&gt;0,入力シート!P4,"")</f>
        <v/>
      </c>
      <c r="L4" s="13" t="s">
        <v>82</v>
      </c>
    </row>
    <row r="6" spans="1:13" ht="30" customHeight="1" x14ac:dyDescent="0.4">
      <c r="A6" s="2"/>
      <c r="B6" s="3"/>
      <c r="C6" s="3"/>
      <c r="D6" s="3"/>
      <c r="E6" s="3"/>
      <c r="F6" s="3"/>
      <c r="G6" s="3"/>
      <c r="H6" s="3"/>
      <c r="I6" s="3"/>
      <c r="J6" s="3"/>
      <c r="K6" s="3"/>
      <c r="L6" s="3"/>
      <c r="M6" s="4"/>
    </row>
    <row r="7" spans="1:13" ht="30" customHeight="1" x14ac:dyDescent="0.4">
      <c r="A7" s="5"/>
      <c r="B7" s="165" t="s">
        <v>159</v>
      </c>
      <c r="C7" s="165"/>
      <c r="D7" s="165"/>
      <c r="E7" s="165"/>
      <c r="F7" s="165"/>
      <c r="G7" s="165"/>
      <c r="H7" s="165"/>
      <c r="I7" s="165"/>
      <c r="J7" s="165"/>
      <c r="K7" s="165"/>
      <c r="L7" s="6"/>
      <c r="M7" s="7"/>
    </row>
    <row r="8" spans="1:13" ht="30" customHeight="1" x14ac:dyDescent="0.4">
      <c r="A8" s="5"/>
      <c r="B8" s="6"/>
      <c r="C8" s="6" t="s">
        <v>15</v>
      </c>
      <c r="D8" s="6"/>
      <c r="E8" s="81" t="str">
        <f>IF(入力シート!H27&lt;&gt;0,入力シート!H27,"")</f>
        <v>　　</v>
      </c>
      <c r="F8" s="6" t="s">
        <v>16</v>
      </c>
      <c r="G8" s="166">
        <f>SUM(入力シート!H23)</f>
        <v>0</v>
      </c>
      <c r="H8" s="166"/>
      <c r="I8" s="166"/>
      <c r="J8" s="8" t="s">
        <v>10</v>
      </c>
      <c r="K8" s="6" t="s">
        <v>11</v>
      </c>
      <c r="L8" s="6"/>
      <c r="M8" s="7"/>
    </row>
    <row r="9" spans="1:13" ht="30" customHeight="1" x14ac:dyDescent="0.4">
      <c r="A9" s="5"/>
      <c r="B9" s="6"/>
      <c r="C9" s="6"/>
      <c r="D9" s="6"/>
      <c r="E9" s="6"/>
      <c r="F9" s="6"/>
      <c r="G9" s="6"/>
      <c r="H9" s="6"/>
      <c r="I9" s="6"/>
      <c r="J9" s="6"/>
      <c r="K9" s="6"/>
      <c r="L9" s="6"/>
      <c r="M9" s="7"/>
    </row>
    <row r="10" spans="1:13" ht="30" customHeight="1" x14ac:dyDescent="0.4">
      <c r="A10" s="5"/>
      <c r="B10" s="171" t="s">
        <v>160</v>
      </c>
      <c r="C10" s="171"/>
      <c r="D10" s="171"/>
      <c r="E10" s="171"/>
      <c r="F10" s="171"/>
      <c r="G10" s="171"/>
      <c r="H10" s="171"/>
      <c r="I10" s="171"/>
      <c r="J10" s="171"/>
      <c r="K10" s="171"/>
      <c r="L10" s="9"/>
      <c r="M10" s="7"/>
    </row>
    <row r="11" spans="1:13" ht="30" customHeight="1" x14ac:dyDescent="0.4">
      <c r="A11" s="5"/>
      <c r="B11" s="6"/>
      <c r="C11" s="6"/>
      <c r="D11" s="6"/>
      <c r="E11" s="6"/>
      <c r="F11" s="6"/>
      <c r="G11" s="166">
        <f>SUM(入力シート!H30)</f>
        <v>0</v>
      </c>
      <c r="H11" s="166"/>
      <c r="I11" s="166"/>
      <c r="J11" s="8" t="s">
        <v>10</v>
      </c>
      <c r="K11" s="6" t="s">
        <v>12</v>
      </c>
      <c r="L11" s="6"/>
      <c r="M11" s="7"/>
    </row>
    <row r="12" spans="1:13" ht="30" customHeight="1" x14ac:dyDescent="0.4">
      <c r="A12" s="5"/>
      <c r="B12" s="6"/>
      <c r="C12" s="6"/>
      <c r="D12" s="6"/>
      <c r="E12" s="6"/>
      <c r="F12" s="6"/>
      <c r="G12" s="6"/>
      <c r="H12" s="6"/>
      <c r="I12" s="6"/>
      <c r="J12" s="6"/>
      <c r="K12" s="6"/>
      <c r="L12" s="6"/>
      <c r="M12" s="7"/>
    </row>
    <row r="13" spans="1:13" ht="30" customHeight="1" x14ac:dyDescent="0.4">
      <c r="A13" s="5"/>
      <c r="B13" s="170" t="s">
        <v>161</v>
      </c>
      <c r="C13" s="170"/>
      <c r="D13" s="24" t="s">
        <v>167</v>
      </c>
      <c r="E13" s="99" t="str">
        <f>IF(E8=90,18,IF(E8=80,8,""))</f>
        <v/>
      </c>
      <c r="F13" s="98" t="s">
        <v>158</v>
      </c>
      <c r="L13" s="6"/>
      <c r="M13" s="7"/>
    </row>
    <row r="14" spans="1:13" ht="30" customHeight="1" x14ac:dyDescent="0.4">
      <c r="A14" s="5"/>
      <c r="B14" s="165"/>
      <c r="C14" s="165"/>
      <c r="D14" s="165"/>
      <c r="E14" s="165"/>
      <c r="F14" s="165"/>
      <c r="G14" s="167" t="str">
        <f>IF(E13=18,ROUNDDOWN(G8/18,-2),IF(E13=8,ROUNDDOWN(G8/8,-2),"0"))</f>
        <v>0</v>
      </c>
      <c r="H14" s="167"/>
      <c r="I14" s="167"/>
      <c r="J14" s="8" t="s">
        <v>10</v>
      </c>
      <c r="K14" s="6" t="s">
        <v>162</v>
      </c>
      <c r="L14" s="6"/>
      <c r="M14" s="7"/>
    </row>
    <row r="15" spans="1:13" ht="30" customHeight="1" x14ac:dyDescent="0.4">
      <c r="A15" s="10"/>
      <c r="B15" s="11"/>
      <c r="C15" s="11"/>
      <c r="D15" s="11"/>
      <c r="E15" s="11"/>
      <c r="F15" s="11"/>
      <c r="G15" s="11"/>
      <c r="H15" s="11"/>
      <c r="I15" s="11"/>
      <c r="J15" s="11"/>
      <c r="K15" s="11"/>
      <c r="L15" s="13"/>
      <c r="M15" s="12"/>
    </row>
    <row r="16" spans="1:13" ht="30" customHeight="1" x14ac:dyDescent="0.4">
      <c r="A16" s="5"/>
      <c r="B16" s="6"/>
      <c r="C16" s="6"/>
      <c r="D16" s="6"/>
      <c r="E16" s="6"/>
      <c r="F16" s="6"/>
      <c r="G16" s="6"/>
      <c r="H16" s="6"/>
      <c r="I16" s="6"/>
      <c r="J16" s="6"/>
      <c r="K16" s="6"/>
      <c r="L16" s="6"/>
      <c r="M16" s="7"/>
    </row>
    <row r="17" spans="1:13" ht="30" customHeight="1" x14ac:dyDescent="0.4">
      <c r="A17" s="5"/>
      <c r="B17" s="165" t="s">
        <v>169</v>
      </c>
      <c r="C17" s="165"/>
      <c r="D17" s="165"/>
      <c r="E17" s="165"/>
      <c r="F17" s="165"/>
      <c r="G17" s="165"/>
      <c r="H17" s="165"/>
      <c r="I17" s="165"/>
      <c r="J17" s="165"/>
      <c r="K17" s="165"/>
      <c r="L17" s="6"/>
      <c r="M17" s="7"/>
    </row>
    <row r="18" spans="1:13" ht="30" customHeight="1" x14ac:dyDescent="0.4">
      <c r="A18" s="5"/>
      <c r="B18" s="6"/>
      <c r="C18" s="6" t="s">
        <v>15</v>
      </c>
      <c r="D18" s="6"/>
      <c r="E18" s="81" t="str">
        <f>IF(入力シート!H27&lt;&gt;0,入力シート!H27,"")</f>
        <v>　　</v>
      </c>
      <c r="F18" s="6" t="s">
        <v>16</v>
      </c>
      <c r="G18" s="166">
        <f>SUM(入力シート!H25)</f>
        <v>0</v>
      </c>
      <c r="H18" s="166"/>
      <c r="I18" s="166"/>
      <c r="J18" s="8" t="s">
        <v>10</v>
      </c>
      <c r="K18" s="6" t="s">
        <v>163</v>
      </c>
      <c r="L18" s="6"/>
      <c r="M18" s="7"/>
    </row>
    <row r="19" spans="1:13" ht="30" customHeight="1" x14ac:dyDescent="0.4">
      <c r="A19" s="5"/>
      <c r="B19" s="6"/>
      <c r="C19" s="6"/>
      <c r="D19" s="6"/>
      <c r="E19" s="6"/>
      <c r="F19" s="6"/>
      <c r="G19" s="6"/>
      <c r="H19" s="6"/>
      <c r="I19" s="6"/>
      <c r="J19" s="6"/>
      <c r="K19" s="6"/>
      <c r="L19" s="6"/>
      <c r="M19" s="7"/>
    </row>
    <row r="20" spans="1:13" ht="30" customHeight="1" x14ac:dyDescent="0.4">
      <c r="A20" s="5"/>
      <c r="B20" s="171" t="s">
        <v>170</v>
      </c>
      <c r="C20" s="171"/>
      <c r="D20" s="171"/>
      <c r="E20" s="171"/>
      <c r="F20" s="171"/>
      <c r="G20" s="171"/>
      <c r="H20" s="171"/>
      <c r="I20" s="171"/>
      <c r="J20" s="171"/>
      <c r="K20" s="171"/>
      <c r="L20" s="9"/>
      <c r="M20" s="7"/>
    </row>
    <row r="21" spans="1:13" ht="30" customHeight="1" x14ac:dyDescent="0.4">
      <c r="A21" s="5"/>
      <c r="B21" s="6"/>
      <c r="C21" s="6"/>
      <c r="D21" s="6"/>
      <c r="E21" s="6"/>
      <c r="F21" s="6"/>
      <c r="G21" s="166">
        <f>SUM(入力シート!H33)</f>
        <v>0</v>
      </c>
      <c r="H21" s="166"/>
      <c r="I21" s="166"/>
      <c r="J21" s="8" t="s">
        <v>10</v>
      </c>
      <c r="K21" s="6" t="s">
        <v>164</v>
      </c>
      <c r="L21" s="6"/>
      <c r="M21" s="7"/>
    </row>
    <row r="22" spans="1:13" ht="30" customHeight="1" x14ac:dyDescent="0.4">
      <c r="A22" s="5"/>
      <c r="B22" s="6"/>
      <c r="C22" s="6"/>
      <c r="D22" s="6"/>
      <c r="E22" s="6"/>
      <c r="G22" s="6"/>
      <c r="H22" s="6"/>
      <c r="I22" s="6"/>
      <c r="J22" s="6"/>
      <c r="K22" s="6"/>
      <c r="L22" s="6"/>
      <c r="M22" s="7"/>
    </row>
    <row r="23" spans="1:13" ht="30" customHeight="1" x14ac:dyDescent="0.4">
      <c r="A23" s="5"/>
      <c r="B23" s="170" t="s">
        <v>171</v>
      </c>
      <c r="C23" s="170"/>
      <c r="D23" s="24" t="s">
        <v>168</v>
      </c>
      <c r="E23" s="99" t="str">
        <f>IF(E18=90,18,IF(E18=80,8,""))</f>
        <v/>
      </c>
      <c r="F23" s="98" t="s">
        <v>158</v>
      </c>
      <c r="L23" s="6"/>
      <c r="M23" s="7"/>
    </row>
    <row r="24" spans="1:13" ht="30" customHeight="1" x14ac:dyDescent="0.4">
      <c r="A24" s="5"/>
      <c r="B24" s="165"/>
      <c r="C24" s="165"/>
      <c r="D24" s="165"/>
      <c r="E24" s="165"/>
      <c r="F24" s="165"/>
      <c r="G24" s="173" t="str">
        <f>IF(E23=18,ROUNDDOWN(G18/18,-2),IF(E23=8,ROUNDDOWN(G18/8,-2),"0"))</f>
        <v>0</v>
      </c>
      <c r="H24" s="173"/>
      <c r="I24" s="173"/>
      <c r="J24" s="8" t="s">
        <v>10</v>
      </c>
      <c r="K24" s="6" t="s">
        <v>13</v>
      </c>
      <c r="L24" s="6"/>
      <c r="M24" s="7"/>
    </row>
    <row r="25" spans="1:13" ht="30" customHeight="1" x14ac:dyDescent="0.4">
      <c r="A25" s="10"/>
      <c r="B25" s="11"/>
      <c r="C25" s="11"/>
      <c r="D25" s="11"/>
      <c r="E25" s="11"/>
      <c r="F25" s="11"/>
      <c r="G25" s="11"/>
      <c r="H25" s="11"/>
      <c r="I25" s="11"/>
      <c r="J25" s="11"/>
      <c r="K25" s="11"/>
      <c r="L25" s="13"/>
      <c r="M25" s="12"/>
    </row>
    <row r="26" spans="1:13" ht="30" customHeight="1" x14ac:dyDescent="0.4">
      <c r="A26" s="100"/>
      <c r="B26" s="100"/>
      <c r="C26" s="100"/>
      <c r="D26" s="100"/>
      <c r="E26" s="100"/>
      <c r="F26" s="100"/>
      <c r="G26" s="100"/>
      <c r="H26" s="100"/>
      <c r="I26" s="100"/>
      <c r="J26" s="100"/>
      <c r="K26" s="100"/>
      <c r="L26" s="100"/>
      <c r="M26" s="100"/>
    </row>
    <row r="27" spans="1:13" ht="30" customHeight="1" x14ac:dyDescent="0.4">
      <c r="B27" s="1" t="s">
        <v>172</v>
      </c>
    </row>
    <row r="28" spans="1:13" ht="30" customHeight="1" x14ac:dyDescent="0.4">
      <c r="G28" s="166">
        <f>入力シート!H35</f>
        <v>0</v>
      </c>
      <c r="H28" s="166"/>
      <c r="I28" s="166"/>
      <c r="J28" s="8" t="s">
        <v>10</v>
      </c>
      <c r="K28" s="6" t="s">
        <v>14</v>
      </c>
      <c r="L28" s="6"/>
    </row>
    <row r="29" spans="1:13" ht="30" customHeight="1" x14ac:dyDescent="0.4">
      <c r="B29" s="1" t="s">
        <v>173</v>
      </c>
    </row>
    <row r="30" spans="1:13" ht="30" customHeight="1" x14ac:dyDescent="0.4">
      <c r="G30" s="166">
        <f>1000000-G28</f>
        <v>1000000</v>
      </c>
      <c r="H30" s="166"/>
      <c r="I30" s="166"/>
      <c r="J30" s="8" t="s">
        <v>10</v>
      </c>
      <c r="K30" s="6" t="s">
        <v>165</v>
      </c>
      <c r="L30" s="6"/>
    </row>
    <row r="31" spans="1:13" ht="30" customHeight="1" x14ac:dyDescent="0.4">
      <c r="B31" s="1" t="s">
        <v>174</v>
      </c>
    </row>
    <row r="32" spans="1:13" ht="30" customHeight="1" thickBot="1" x14ac:dyDescent="0.45">
      <c r="C32" s="1" t="s">
        <v>166</v>
      </c>
      <c r="D32" s="166">
        <f>G14+G24</f>
        <v>0</v>
      </c>
      <c r="E32" s="166"/>
      <c r="F32" s="1" t="s">
        <v>10</v>
      </c>
      <c r="G32" s="172">
        <f>MIN(D32,G30)</f>
        <v>0</v>
      </c>
      <c r="H32" s="172"/>
      <c r="I32" s="172"/>
      <c r="J32" s="14" t="s">
        <v>10</v>
      </c>
    </row>
    <row r="33" ht="30" customHeight="1" thickTop="1" x14ac:dyDescent="0.4"/>
  </sheetData>
  <sheetProtection algorithmName="SHA-512" hashValue="8sF5ilkJIS4rIU4BUtDdI1iW4u2lTAB4gp2XaM1m1+EjAl1Qutk0iJqJATstkIEhZ8q3e/EKgQy8OPRbonTt2g==" saltValue="z3r4Fhtbek57stu+Pmoj7g==" spinCount="100000" sheet="1" objects="1" scenarios="1"/>
  <mergeCells count="20">
    <mergeCell ref="G30:I30"/>
    <mergeCell ref="D32:E32"/>
    <mergeCell ref="G32:I32"/>
    <mergeCell ref="B20:K20"/>
    <mergeCell ref="G21:I21"/>
    <mergeCell ref="G24:I24"/>
    <mergeCell ref="A1:M1"/>
    <mergeCell ref="B7:K7"/>
    <mergeCell ref="G8:I8"/>
    <mergeCell ref="G14:I14"/>
    <mergeCell ref="G28:I28"/>
    <mergeCell ref="F3:I4"/>
    <mergeCell ref="B23:C23"/>
    <mergeCell ref="B24:F24"/>
    <mergeCell ref="B13:C13"/>
    <mergeCell ref="B14:F14"/>
    <mergeCell ref="B17:K17"/>
    <mergeCell ref="G18:I18"/>
    <mergeCell ref="B10:K10"/>
    <mergeCell ref="G11:I11"/>
  </mergeCells>
  <phoneticPr fontId="2"/>
  <pageMargins left="0.70866141732283472" right="0.70866141732283472" top="0.35433070866141736" bottom="0.35433070866141736" header="0.31496062992125984" footer="0.31496062992125984"/>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
  <sheetViews>
    <sheetView showGridLines="0" view="pageBreakPreview" zoomScaleNormal="100" zoomScaleSheetLayoutView="100" workbookViewId="0">
      <selection activeCell="I19" sqref="I19:O19"/>
    </sheetView>
  </sheetViews>
  <sheetFormatPr defaultRowHeight="13.5" x14ac:dyDescent="0.15"/>
  <cols>
    <col min="1" max="52" width="3.625" style="15" customWidth="1"/>
    <col min="53" max="16384" width="9" style="15"/>
  </cols>
  <sheetData>
    <row r="1" spans="1:25" x14ac:dyDescent="0.15">
      <c r="A1" s="15" t="s">
        <v>37</v>
      </c>
    </row>
    <row r="2" spans="1:25" ht="8.1" customHeight="1" x14ac:dyDescent="0.15"/>
    <row r="3" spans="1:25" x14ac:dyDescent="0.15">
      <c r="A3" s="176" t="s">
        <v>91</v>
      </c>
      <c r="B3" s="176"/>
      <c r="C3" s="176"/>
      <c r="D3" s="176"/>
      <c r="E3" s="176"/>
      <c r="F3" s="176"/>
      <c r="G3" s="176"/>
      <c r="H3" s="176"/>
      <c r="I3" s="176"/>
      <c r="J3" s="176"/>
      <c r="K3" s="176"/>
      <c r="L3" s="176"/>
      <c r="M3" s="176"/>
      <c r="N3" s="176"/>
      <c r="O3" s="176"/>
      <c r="P3" s="176"/>
      <c r="Q3" s="176"/>
      <c r="R3" s="176"/>
      <c r="S3" s="176"/>
      <c r="T3" s="176"/>
      <c r="U3" s="176"/>
      <c r="V3" s="176"/>
      <c r="W3" s="176"/>
      <c r="X3" s="176"/>
    </row>
    <row r="4" spans="1:25" ht="8.1" customHeight="1" x14ac:dyDescent="0.15"/>
    <row r="5" spans="1:25" ht="15.75" customHeight="1" x14ac:dyDescent="0.15">
      <c r="R5" s="16" t="s">
        <v>17</v>
      </c>
      <c r="T5" s="15" t="s">
        <v>18</v>
      </c>
      <c r="V5" s="15" t="s">
        <v>19</v>
      </c>
      <c r="X5" s="15" t="s">
        <v>20</v>
      </c>
      <c r="Y5" s="17"/>
    </row>
    <row r="7" spans="1:25" x14ac:dyDescent="0.15">
      <c r="B7" s="15" t="s">
        <v>21</v>
      </c>
    </row>
    <row r="9" spans="1:25" ht="20.100000000000001" customHeight="1" x14ac:dyDescent="0.25">
      <c r="L9" s="15" t="s">
        <v>3</v>
      </c>
      <c r="O9" s="160" t="str">
        <f>IF(入力シート!G9&lt;&gt;0,入力シート!G9,"")</f>
        <v/>
      </c>
      <c r="P9" s="160" t="str">
        <f>IF(入力シート!C8&lt;&gt;0,入力シート!C8,"")</f>
        <v/>
      </c>
      <c r="Q9" s="160" t="str">
        <f>IF(入力シート!D8&lt;&gt;0,入力シート!D8,"")</f>
        <v/>
      </c>
      <c r="R9" s="160" t="str">
        <f>IF(入力シート!E8&lt;&gt;0,入力シート!E8,"")</f>
        <v/>
      </c>
      <c r="S9" s="160" t="str">
        <f>IF(入力シート!F8&lt;&gt;0,入力シート!F8,"")</f>
        <v/>
      </c>
      <c r="T9" s="160" t="str">
        <f>IF(入力シート!G8&lt;&gt;0,入力シート!G8,"")</f>
        <v/>
      </c>
      <c r="U9" s="160" t="str">
        <f>IF(入力シート!H8&lt;&gt;0,入力シート!H8,"")</f>
        <v/>
      </c>
      <c r="V9" s="160" t="str">
        <f>IF(入力シート!I8&lt;&gt;0,入力シート!I8,"")</f>
        <v/>
      </c>
      <c r="W9" s="160" t="str">
        <f>IF(入力シート!J8&lt;&gt;0,入力シート!J8,"")</f>
        <v/>
      </c>
    </row>
    <row r="10" spans="1:25" ht="8.1" customHeight="1" x14ac:dyDescent="0.15"/>
    <row r="11" spans="1:25" ht="20.100000000000001" customHeight="1" x14ac:dyDescent="0.25">
      <c r="L11" s="15" t="s">
        <v>90</v>
      </c>
      <c r="O11" s="161" t="str">
        <f>IF(入力シート!E11&lt;&gt;0,入力シート!E11,"")</f>
        <v/>
      </c>
      <c r="P11" s="161" t="str">
        <f>IF(入力シート!C10&lt;&gt;0,入力シート!C10,"")</f>
        <v/>
      </c>
      <c r="Q11" s="161" t="str">
        <f>IF(入力シート!D10&lt;&gt;0,入力シート!D10,"")</f>
        <v/>
      </c>
      <c r="R11" s="161" t="str">
        <f>IF(入力シート!E10&lt;&gt;0,入力シート!E10,"")</f>
        <v/>
      </c>
      <c r="S11" s="161" t="str">
        <f>IF(入力シート!F10&lt;&gt;0,入力シート!F10,"")</f>
        <v/>
      </c>
      <c r="T11" s="161" t="str">
        <f>IF(入力シート!G10&lt;&gt;0,入力シート!G10,"")</f>
        <v/>
      </c>
      <c r="U11" s="161" t="str">
        <f>IF(入力シート!H10&lt;&gt;0,入力シート!H10,"")</f>
        <v/>
      </c>
      <c r="V11" s="161" t="str">
        <f>IF(入力シート!I10&lt;&gt;0,入力シート!I10,"")</f>
        <v/>
      </c>
      <c r="W11" s="161" t="str">
        <f>IF(入力シート!J10&lt;&gt;0,入力シート!J10,"")</f>
        <v/>
      </c>
    </row>
    <row r="12" spans="1:25" ht="8.1" customHeight="1" x14ac:dyDescent="0.15"/>
    <row r="13" spans="1:25" ht="20.100000000000001" customHeight="1" x14ac:dyDescent="0.25">
      <c r="L13" s="15" t="s">
        <v>22</v>
      </c>
      <c r="N13" s="15" t="s">
        <v>23</v>
      </c>
      <c r="P13" s="157" t="str">
        <f>IF(入力シート!E13&lt;&gt;0,入力シート!E13,"")</f>
        <v/>
      </c>
      <c r="Q13" s="157" t="str">
        <f>IF(入力シート!D12&lt;&gt;0,入力シート!D12,"")</f>
        <v/>
      </c>
      <c r="R13" s="157" t="str">
        <f>IF(入力シート!E12&lt;&gt;0,入力シート!E12,"")</f>
        <v/>
      </c>
      <c r="S13" s="157" t="str">
        <f>IF(入力シート!E15&lt;&gt;0,入力シート!E15,"")</f>
        <v/>
      </c>
      <c r="T13" s="157" t="str">
        <f>IF(入力シート!G12&lt;&gt;0,入力シート!G12,"")</f>
        <v/>
      </c>
      <c r="U13" s="157" t="str">
        <f>IF(入力シート!H12&lt;&gt;0,入力シート!H12,"")</f>
        <v/>
      </c>
      <c r="V13" s="157" t="str">
        <f>IF(入力シート!I12&lt;&gt;0,入力シート!I12,"")</f>
        <v/>
      </c>
      <c r="W13" s="157" t="str">
        <f>IF(入力シート!J12&lt;&gt;0,入力シート!J12,"")</f>
        <v/>
      </c>
    </row>
    <row r="14" spans="1:25" ht="8.1" customHeight="1" x14ac:dyDescent="0.15"/>
    <row r="16" spans="1:25" ht="48" customHeight="1" x14ac:dyDescent="0.15">
      <c r="B16" s="177" t="s">
        <v>89</v>
      </c>
      <c r="C16" s="177"/>
      <c r="D16" s="177"/>
      <c r="E16" s="177"/>
      <c r="F16" s="177"/>
      <c r="G16" s="177"/>
      <c r="H16" s="177"/>
      <c r="I16" s="177"/>
      <c r="J16" s="177"/>
      <c r="K16" s="177"/>
      <c r="L16" s="177"/>
      <c r="M16" s="177"/>
      <c r="N16" s="177"/>
      <c r="O16" s="177"/>
      <c r="P16" s="177"/>
      <c r="Q16" s="177"/>
      <c r="R16" s="177"/>
      <c r="S16" s="177"/>
      <c r="T16" s="177"/>
      <c r="U16" s="177"/>
      <c r="V16" s="177"/>
      <c r="W16" s="177"/>
    </row>
    <row r="17" spans="2:23" ht="13.5" customHeight="1" x14ac:dyDescent="0.15">
      <c r="B17" s="18"/>
      <c r="C17" s="18"/>
      <c r="D17" s="18"/>
      <c r="E17" s="18"/>
      <c r="F17" s="18"/>
      <c r="G17" s="18"/>
      <c r="H17" s="18"/>
      <c r="I17" s="18"/>
      <c r="J17" s="18"/>
      <c r="K17" s="18"/>
      <c r="L17" s="18"/>
      <c r="M17" s="18"/>
      <c r="N17" s="18"/>
      <c r="O17" s="18"/>
      <c r="P17" s="18"/>
      <c r="Q17" s="18"/>
      <c r="R17" s="18"/>
      <c r="S17" s="18"/>
      <c r="T17" s="18"/>
      <c r="U17" s="18"/>
      <c r="V17" s="18"/>
      <c r="W17" s="18"/>
    </row>
    <row r="19" spans="2:23" ht="20.100000000000001" customHeight="1" x14ac:dyDescent="0.3">
      <c r="B19" s="19" t="s">
        <v>24</v>
      </c>
      <c r="D19" s="15" t="s">
        <v>25</v>
      </c>
      <c r="I19" s="178" t="str">
        <f>市①申請書!H21</f>
        <v/>
      </c>
      <c r="J19" s="179"/>
      <c r="K19" s="179"/>
      <c r="L19" s="179"/>
      <c r="M19" s="179"/>
      <c r="N19" s="179"/>
      <c r="O19" s="179"/>
      <c r="P19" s="51" t="s">
        <v>10</v>
      </c>
    </row>
    <row r="20" spans="2:23" x14ac:dyDescent="0.15">
      <c r="B20" s="20"/>
    </row>
    <row r="21" spans="2:23" ht="20.100000000000001" customHeight="1" x14ac:dyDescent="0.3">
      <c r="B21" s="19" t="s">
        <v>26</v>
      </c>
      <c r="D21" s="15" t="s">
        <v>27</v>
      </c>
      <c r="I21" s="178" t="str">
        <f>市①申請書!H21</f>
        <v/>
      </c>
      <c r="J21" s="179"/>
      <c r="K21" s="179"/>
      <c r="L21" s="179"/>
      <c r="M21" s="179"/>
      <c r="N21" s="179"/>
      <c r="O21" s="179"/>
      <c r="P21" s="51" t="s">
        <v>10</v>
      </c>
    </row>
    <row r="22" spans="2:23" x14ac:dyDescent="0.15">
      <c r="B22" s="20"/>
    </row>
    <row r="23" spans="2:23" ht="20.100000000000001" customHeight="1" x14ac:dyDescent="0.15">
      <c r="B23" s="20" t="s">
        <v>28</v>
      </c>
      <c r="D23" s="15" t="s">
        <v>29</v>
      </c>
    </row>
    <row r="24" spans="2:23" ht="45" customHeight="1" x14ac:dyDescent="0.15">
      <c r="B24" s="180" t="s">
        <v>30</v>
      </c>
      <c r="C24" s="181"/>
      <c r="D24" s="181"/>
      <c r="E24" s="182"/>
      <c r="F24" s="183" t="str">
        <f>IF(入力シート!E39&lt;&gt;0,入力シート!E39,"")</f>
        <v/>
      </c>
      <c r="G24" s="174"/>
      <c r="H24" s="174"/>
      <c r="I24" s="174"/>
      <c r="J24" s="174"/>
      <c r="K24" s="174"/>
      <c r="L24" s="175"/>
      <c r="M24" s="184" t="s">
        <v>31</v>
      </c>
      <c r="N24" s="184"/>
      <c r="O24" s="184"/>
      <c r="P24" s="184"/>
      <c r="Q24" s="174" t="str">
        <f>IF(入力シート!E41&lt;&gt;0,入力シート!E41,"")</f>
        <v/>
      </c>
      <c r="R24" s="174"/>
      <c r="S24" s="174"/>
      <c r="T24" s="174"/>
      <c r="U24" s="174"/>
      <c r="V24" s="174"/>
      <c r="W24" s="175"/>
    </row>
    <row r="25" spans="2:23" ht="45" customHeight="1" x14ac:dyDescent="0.15">
      <c r="B25" s="180" t="s">
        <v>32</v>
      </c>
      <c r="C25" s="181"/>
      <c r="D25" s="181"/>
      <c r="E25" s="182"/>
      <c r="F25" s="183" t="str">
        <f>IF(入力シート!E43&lt;&gt;0,入力シート!E43,"")</f>
        <v/>
      </c>
      <c r="G25" s="174"/>
      <c r="H25" s="174"/>
      <c r="I25" s="174"/>
      <c r="J25" s="174"/>
      <c r="K25" s="174"/>
      <c r="L25" s="175"/>
      <c r="M25" s="184" t="s">
        <v>33</v>
      </c>
      <c r="N25" s="184"/>
      <c r="O25" s="184"/>
      <c r="P25" s="184"/>
      <c r="Q25" s="82" t="str">
        <f>IFERROR(MID(入力シート!E45,LEN(入力シート!E45)-6,1),"")</f>
        <v/>
      </c>
      <c r="R25" s="83" t="str">
        <f>IFERROR(MID(入力シート!E45,LEN(入力シート!E45)-5,1),"")</f>
        <v/>
      </c>
      <c r="S25" s="83" t="str">
        <f>IFERROR(MID(入力シート!E45,LEN(入力シート!E45)-4,1),"")</f>
        <v/>
      </c>
      <c r="T25" s="83" t="str">
        <f>IFERROR(MID(入力シート!E45,LEN(入力シート!E45)-3,1),"")</f>
        <v/>
      </c>
      <c r="U25" s="83" t="str">
        <f>IFERROR(MID(入力シート!E45,LEN(入力シート!E45)-2,1),"")</f>
        <v/>
      </c>
      <c r="V25" s="83" t="str">
        <f>IFERROR(MID(入力シート!E45,LEN(入力シート!E45)-1,1),"")</f>
        <v/>
      </c>
      <c r="W25" s="84" t="str">
        <f>IFERROR(MID(入力シート!E45,LEN(入力シート!E45),1),"")</f>
        <v/>
      </c>
    </row>
    <row r="26" spans="2:23" ht="21.95" customHeight="1" x14ac:dyDescent="0.15">
      <c r="B26" s="186" t="s">
        <v>34</v>
      </c>
      <c r="C26" s="187"/>
      <c r="D26" s="187"/>
      <c r="E26" s="188"/>
      <c r="F26" s="192" t="str">
        <f>IF(入力シート!E47&lt;&gt;0,入力シート!E47,"")</f>
        <v/>
      </c>
      <c r="G26" s="193"/>
      <c r="H26" s="193"/>
      <c r="I26" s="193"/>
      <c r="J26" s="193"/>
      <c r="K26" s="193"/>
      <c r="L26" s="193"/>
      <c r="M26" s="193"/>
      <c r="N26" s="193"/>
      <c r="O26" s="193"/>
      <c r="P26" s="193"/>
      <c r="Q26" s="193"/>
      <c r="R26" s="193"/>
      <c r="S26" s="193"/>
      <c r="T26" s="193"/>
      <c r="U26" s="193"/>
      <c r="V26" s="193"/>
      <c r="W26" s="194"/>
    </row>
    <row r="27" spans="2:23" ht="45" customHeight="1" x14ac:dyDescent="0.15">
      <c r="B27" s="189"/>
      <c r="C27" s="190"/>
      <c r="D27" s="190"/>
      <c r="E27" s="191"/>
      <c r="F27" s="195" t="str">
        <f>IF(入力シート!E48&lt;&gt;0,入力シート!E48,"")</f>
        <v/>
      </c>
      <c r="G27" s="196"/>
      <c r="H27" s="196"/>
      <c r="I27" s="196"/>
      <c r="J27" s="196"/>
      <c r="K27" s="196"/>
      <c r="L27" s="196"/>
      <c r="M27" s="196"/>
      <c r="N27" s="196"/>
      <c r="O27" s="196"/>
      <c r="P27" s="196"/>
      <c r="Q27" s="196"/>
      <c r="R27" s="196"/>
      <c r="S27" s="196"/>
      <c r="T27" s="196"/>
      <c r="U27" s="196"/>
      <c r="V27" s="196"/>
      <c r="W27" s="197"/>
    </row>
    <row r="28" spans="2:23" ht="8.1" customHeight="1" x14ac:dyDescent="0.15"/>
    <row r="29" spans="2:23" x14ac:dyDescent="0.15">
      <c r="B29" s="185" t="s">
        <v>35</v>
      </c>
      <c r="C29" s="185"/>
      <c r="D29" s="185" t="s">
        <v>36</v>
      </c>
      <c r="E29" s="185"/>
      <c r="F29" s="185"/>
      <c r="G29" s="185"/>
      <c r="H29" s="185"/>
      <c r="I29" s="185"/>
      <c r="J29" s="185"/>
      <c r="K29" s="185"/>
      <c r="L29" s="185"/>
      <c r="M29" s="185"/>
      <c r="N29" s="185"/>
      <c r="O29" s="185"/>
      <c r="P29" s="185"/>
      <c r="Q29" s="185"/>
      <c r="R29" s="185"/>
      <c r="S29" s="185"/>
      <c r="T29" s="185"/>
      <c r="U29" s="185"/>
      <c r="V29" s="185"/>
      <c r="W29" s="185"/>
    </row>
    <row r="30" spans="2:23" ht="8.1" customHeight="1" x14ac:dyDescent="0.15"/>
  </sheetData>
  <sheetProtection algorithmName="SHA-512" hashValue="YFRLRVGvPNDjwBTMt1Hv3NgQpcF2qfBxrNNbD8fyvUlKROF/22MjT7+dfwTyv9w4HjDYiT1SBsxKk8gRc5kS3w==" saltValue="UvRwKxSvtddRo6r6xZzAeQ==" spinCount="100000" sheet="1" objects="1" scenarios="1"/>
  <mergeCells count="20">
    <mergeCell ref="B29:C29"/>
    <mergeCell ref="D29:W29"/>
    <mergeCell ref="B25:E25"/>
    <mergeCell ref="F25:L25"/>
    <mergeCell ref="M25:P25"/>
    <mergeCell ref="B26:E27"/>
    <mergeCell ref="F26:W26"/>
    <mergeCell ref="F27:W27"/>
    <mergeCell ref="Q24:W24"/>
    <mergeCell ref="A3:X3"/>
    <mergeCell ref="O9:W9"/>
    <mergeCell ref="O11:W11"/>
    <mergeCell ref="B16:W16"/>
    <mergeCell ref="P13:R13"/>
    <mergeCell ref="S13:W13"/>
    <mergeCell ref="I19:O19"/>
    <mergeCell ref="I21:O21"/>
    <mergeCell ref="B24:E24"/>
    <mergeCell ref="F24:L24"/>
    <mergeCell ref="M24:P24"/>
  </mergeCells>
  <phoneticPr fontId="2"/>
  <pageMargins left="0.7" right="0.7" top="0.75" bottom="0.75" header="0.3" footer="0.3"/>
  <pageSetup paperSize="9" scale="92" orientation="portrait" r:id="rId1"/>
  <colBreaks count="1" manualBreakCount="1">
    <brk id="2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23"/>
  <sheetViews>
    <sheetView showGridLines="0" view="pageBreakPreview" zoomScaleNormal="100" zoomScaleSheetLayoutView="100" workbookViewId="0">
      <selection activeCell="J16" sqref="J16:S17"/>
    </sheetView>
  </sheetViews>
  <sheetFormatPr defaultRowHeight="13.5" x14ac:dyDescent="0.4"/>
  <cols>
    <col min="1" max="26" width="3.625" style="21" customWidth="1"/>
    <col min="27" max="16384" width="9" style="21"/>
  </cols>
  <sheetData>
    <row r="2" spans="1:20" ht="17.25" x14ac:dyDescent="0.4">
      <c r="A2" s="198" t="s">
        <v>38</v>
      </c>
      <c r="B2" s="198"/>
      <c r="C2" s="198"/>
      <c r="D2" s="198"/>
      <c r="E2" s="198"/>
      <c r="F2" s="198"/>
      <c r="G2" s="198"/>
      <c r="H2" s="198"/>
      <c r="I2" s="198"/>
      <c r="J2" s="198"/>
      <c r="K2" s="198"/>
      <c r="L2" s="198"/>
      <c r="M2" s="198"/>
      <c r="N2" s="198"/>
      <c r="O2" s="198"/>
      <c r="P2" s="198"/>
      <c r="Q2" s="198"/>
      <c r="R2" s="198"/>
      <c r="S2" s="198"/>
      <c r="T2" s="198"/>
    </row>
    <row r="5" spans="1:20" x14ac:dyDescent="0.4">
      <c r="B5" s="21" t="s">
        <v>39</v>
      </c>
    </row>
    <row r="7" spans="1:20" ht="41.25" customHeight="1" x14ac:dyDescent="0.4">
      <c r="A7" s="159" t="s">
        <v>83</v>
      </c>
      <c r="B7" s="159"/>
      <c r="C7" s="159"/>
      <c r="D7" s="159"/>
      <c r="E7" s="159"/>
      <c r="F7" s="159"/>
      <c r="G7" s="159"/>
      <c r="H7" s="159"/>
      <c r="I7" s="159"/>
      <c r="J7" s="159"/>
      <c r="K7" s="159"/>
      <c r="L7" s="159"/>
      <c r="M7" s="159"/>
      <c r="N7" s="159"/>
      <c r="O7" s="159"/>
      <c r="P7" s="159"/>
      <c r="Q7" s="159"/>
      <c r="R7" s="159"/>
      <c r="S7" s="159"/>
      <c r="T7" s="159"/>
    </row>
    <row r="9" spans="1:20" x14ac:dyDescent="0.4">
      <c r="B9" s="21" t="s">
        <v>40</v>
      </c>
    </row>
    <row r="10" spans="1:20" x14ac:dyDescent="0.4">
      <c r="B10" s="21" t="s">
        <v>41</v>
      </c>
    </row>
    <row r="12" spans="1:20" ht="15.75" x14ac:dyDescent="0.4">
      <c r="M12" s="41" t="s">
        <v>17</v>
      </c>
      <c r="N12" s="40" t="str">
        <f>IF(入力シート!F2&lt;&gt;0,入力シート!F2,"")</f>
        <v/>
      </c>
      <c r="O12" s="21" t="s">
        <v>18</v>
      </c>
      <c r="P12" s="40" t="str">
        <f>IF(入力シート!H2&lt;&gt;0,入力シート!H2,"")</f>
        <v/>
      </c>
      <c r="Q12" s="21" t="s">
        <v>19</v>
      </c>
      <c r="R12" s="40" t="str">
        <f>IF(入力シート!J2&lt;&gt;0,入力シート!J2,"")</f>
        <v/>
      </c>
      <c r="S12" s="21" t="s">
        <v>20</v>
      </c>
    </row>
    <row r="15" spans="1:20" ht="24.95" customHeight="1" x14ac:dyDescent="0.4">
      <c r="G15" s="184" t="s">
        <v>3</v>
      </c>
      <c r="H15" s="184"/>
      <c r="I15" s="184"/>
      <c r="J15" s="55" t="s">
        <v>55</v>
      </c>
      <c r="K15" s="214" t="str">
        <f>IF(入力シート!E7&lt;&gt;0,入力シート!E7,"")</f>
        <v/>
      </c>
      <c r="L15" s="214" t="str">
        <f>IF(入力シート!D5&lt;&gt;0,入力シート!D5,"")</f>
        <v/>
      </c>
      <c r="M15" s="214" t="str">
        <f>IF(入力シート!E5&lt;&gt;0,入力シート!E5,"")</f>
        <v/>
      </c>
      <c r="N15" s="214" t="str">
        <f>IF(入力シート!F5&lt;&gt;0,入力シート!F5,"")</f>
        <v/>
      </c>
      <c r="O15" s="214" t="str">
        <f>IF(入力シート!G5&lt;&gt;0,入力シート!G5,"")</f>
        <v/>
      </c>
      <c r="P15" s="214" t="str">
        <f>IF(入力シート!H5&lt;&gt;0,入力シート!H5,"")</f>
        <v/>
      </c>
      <c r="Q15" s="214" t="str">
        <f>IF(入力シート!I5&lt;&gt;0,入力シート!I5,"")</f>
        <v/>
      </c>
      <c r="R15" s="214" t="str">
        <f>IF(入力シート!J5&lt;&gt;0,入力シート!J5,"")</f>
        <v/>
      </c>
      <c r="S15" s="215" t="str">
        <f>IF(入力シート!K5&lt;&gt;0,入力シート!K5,"")</f>
        <v/>
      </c>
    </row>
    <row r="16" spans="1:20" ht="30" customHeight="1" x14ac:dyDescent="0.4">
      <c r="G16" s="184"/>
      <c r="H16" s="184"/>
      <c r="I16" s="184"/>
      <c r="J16" s="199" t="str">
        <f>IF(入力シート!G9&lt;&gt;0,入力シート!G9,"")</f>
        <v/>
      </c>
      <c r="K16" s="200"/>
      <c r="L16" s="200"/>
      <c r="M16" s="200"/>
      <c r="N16" s="200"/>
      <c r="O16" s="200"/>
      <c r="P16" s="200"/>
      <c r="Q16" s="200"/>
      <c r="R16" s="200"/>
      <c r="S16" s="201"/>
    </row>
    <row r="17" spans="7:19" ht="30" customHeight="1" x14ac:dyDescent="0.4">
      <c r="G17" s="184"/>
      <c r="H17" s="184"/>
      <c r="I17" s="184"/>
      <c r="J17" s="202"/>
      <c r="K17" s="203"/>
      <c r="L17" s="203"/>
      <c r="M17" s="203"/>
      <c r="N17" s="203"/>
      <c r="O17" s="203"/>
      <c r="P17" s="203"/>
      <c r="Q17" s="203"/>
      <c r="R17" s="203"/>
      <c r="S17" s="204"/>
    </row>
    <row r="18" spans="7:19" ht="30" customHeight="1" x14ac:dyDescent="0.4">
      <c r="G18" s="184" t="s">
        <v>84</v>
      </c>
      <c r="H18" s="184"/>
      <c r="I18" s="184"/>
      <c r="J18" s="205" t="str">
        <f>IF(入力シート!E11&lt;&gt;0,入力シート!E11,"")</f>
        <v/>
      </c>
      <c r="K18" s="206"/>
      <c r="L18" s="206"/>
      <c r="M18" s="206"/>
      <c r="N18" s="206"/>
      <c r="O18" s="206"/>
      <c r="P18" s="206"/>
      <c r="Q18" s="206"/>
      <c r="R18" s="206"/>
      <c r="S18" s="207"/>
    </row>
    <row r="19" spans="7:19" ht="30" customHeight="1" x14ac:dyDescent="0.4">
      <c r="G19" s="184"/>
      <c r="H19" s="184"/>
      <c r="I19" s="184"/>
      <c r="J19" s="208"/>
      <c r="K19" s="209"/>
      <c r="L19" s="209"/>
      <c r="M19" s="209"/>
      <c r="N19" s="209"/>
      <c r="O19" s="209"/>
      <c r="P19" s="209"/>
      <c r="Q19" s="209"/>
      <c r="R19" s="209"/>
      <c r="S19" s="210"/>
    </row>
    <row r="20" spans="7:19" ht="30" customHeight="1" x14ac:dyDescent="0.4">
      <c r="G20" s="184" t="s">
        <v>85</v>
      </c>
      <c r="H20" s="184"/>
      <c r="I20" s="184"/>
      <c r="J20" s="205" t="str">
        <f>IF(入力シート!E13&lt;&gt;0,入力シート!E13,"")</f>
        <v/>
      </c>
      <c r="K20" s="206"/>
      <c r="L20" s="206"/>
      <c r="M20" s="206"/>
      <c r="N20" s="206" t="str">
        <f>IF(入力シート!E15&lt;&gt;0,入力シート!E15,"")</f>
        <v/>
      </c>
      <c r="O20" s="206"/>
      <c r="P20" s="206"/>
      <c r="Q20" s="206"/>
      <c r="R20" s="206"/>
      <c r="S20" s="207"/>
    </row>
    <row r="21" spans="7:19" ht="30" customHeight="1" x14ac:dyDescent="0.4">
      <c r="G21" s="184"/>
      <c r="H21" s="184"/>
      <c r="I21" s="184"/>
      <c r="J21" s="208"/>
      <c r="K21" s="209"/>
      <c r="L21" s="209"/>
      <c r="M21" s="209"/>
      <c r="N21" s="209"/>
      <c r="O21" s="209"/>
      <c r="P21" s="209"/>
      <c r="Q21" s="209"/>
      <c r="R21" s="209"/>
      <c r="S21" s="210"/>
    </row>
    <row r="22" spans="7:19" ht="30" customHeight="1" x14ac:dyDescent="0.4">
      <c r="G22" s="184" t="s">
        <v>86</v>
      </c>
      <c r="H22" s="184"/>
      <c r="I22" s="184"/>
      <c r="J22" s="53"/>
      <c r="K22" s="44"/>
      <c r="L22" s="43" t="str">
        <f>IF(入力シート!E17&lt;&gt;0,入力シート!E17,"")</f>
        <v/>
      </c>
      <c r="M22" s="52" t="str">
        <f>IF(入力シート!F17&lt;&gt;0,入力シート!F17,"")</f>
        <v/>
      </c>
      <c r="N22" s="44" t="s">
        <v>18</v>
      </c>
      <c r="O22" s="52" t="str">
        <f>IF(入力シート!H17&lt;&gt;0,入力シート!H17,"")</f>
        <v/>
      </c>
      <c r="P22" s="44" t="s">
        <v>19</v>
      </c>
      <c r="Q22" s="52" t="str">
        <f>IF(入力シート!J17&lt;&gt;0,入力シート!J17,"")</f>
        <v/>
      </c>
      <c r="R22" s="44" t="s">
        <v>20</v>
      </c>
      <c r="S22" s="54"/>
    </row>
    <row r="23" spans="7:19" ht="30" customHeight="1" x14ac:dyDescent="0.4">
      <c r="G23" s="184" t="s">
        <v>60</v>
      </c>
      <c r="H23" s="184"/>
      <c r="I23" s="184"/>
      <c r="J23" s="211" t="str">
        <f>IF(入力シート!E19&lt;&gt;0,入力シート!E19,"")</f>
        <v/>
      </c>
      <c r="K23" s="212"/>
      <c r="L23" s="212"/>
      <c r="M23" s="212"/>
      <c r="N23" s="212"/>
      <c r="O23" s="212"/>
      <c r="P23" s="212"/>
      <c r="Q23" s="212"/>
      <c r="R23" s="212"/>
      <c r="S23" s="213"/>
    </row>
  </sheetData>
  <sheetProtection algorithmName="SHA-512" hashValue="PMyXXW5DQDFZ0RsHgzNBzlNjJerpX4xXqu8WEyOIpLj18ByCCIJLceqw7JCoIwRyoeb1XfScv+qjEI+A1QSwNw==" saltValue="lnh7+nhEkfUpp5Zy6ew8JA==" spinCount="100000" sheet="1" objects="1" scenarios="1"/>
  <mergeCells count="13">
    <mergeCell ref="A2:T2"/>
    <mergeCell ref="A7:T7"/>
    <mergeCell ref="J16:S17"/>
    <mergeCell ref="J18:S19"/>
    <mergeCell ref="G23:I23"/>
    <mergeCell ref="J23:S23"/>
    <mergeCell ref="G15:I17"/>
    <mergeCell ref="G18:I19"/>
    <mergeCell ref="G20:I21"/>
    <mergeCell ref="G22:I22"/>
    <mergeCell ref="K15:S15"/>
    <mergeCell ref="J20:M21"/>
    <mergeCell ref="N20:S21"/>
  </mergeCells>
  <phoneticPr fontId="2"/>
  <pageMargins left="0.9055118110236221" right="0.9055118110236221" top="0.94488188976377963" bottom="0.9448818897637796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申請手順</vt:lpstr>
      <vt:lpstr>入力シート</vt:lpstr>
      <vt:lpstr>入力シート記入例</vt:lpstr>
      <vt:lpstr>市①申請書</vt:lpstr>
      <vt:lpstr>市②算定書</vt:lpstr>
      <vt:lpstr>市③請求書</vt:lpstr>
      <vt:lpstr>市④同意書</vt:lpstr>
      <vt:lpstr>市②算定書!Print_Area</vt:lpstr>
      <vt:lpstr>市③請求書!Print_Area</vt:lpstr>
      <vt:lpstr>市④同意書!Print_Area</vt:lpstr>
      <vt:lpstr>申請手順!Print_Area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2022-06-21T00:04:47Z</dcterms:modified>
</cp:coreProperties>
</file>