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770"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<sst xmlns="http://schemas.openxmlformats.org/spreadsheetml/2006/main" count="2941" uniqueCount="497">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</sst>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xmlns=""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xmlns=""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xmlns=""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xmlns=""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xmlns=""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xmlns=""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xmlns=""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xmlns=""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xmlns=""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xmlns=""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xmlns=""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xmlns=""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xmlns="" id="{00000000-0008-0000-0100-000013000000}"/>
                </a:ext>
              </a:extLst>
            </xdr:cNvPr>
            <xdr:cNvGrpSpPr>
              <a:grpSpLocks/>
            </xdr:cNvGrpSpPr>
          </xdr:nvGrpSpPr>
          <xdr:grpSpPr bwMode="auto">
            <a:xfrm>
              <a:off x="847725" y="46378813"/>
              <a:ext cx="187325"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847725" y="4834731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xmlns="" id="{00000000-0008-0000-0100-000099000000}"/>
                </a:ext>
              </a:extLst>
            </xdr:cNvPr>
            <xdr:cNvGrpSpPr>
              <a:grpSpLocks/>
            </xdr:cNvGrpSpPr>
          </xdr:nvGrpSpPr>
          <xdr:grpSpPr bwMode="auto">
            <a:xfrm>
              <a:off x="847725" y="41822688"/>
              <a:ext cx="187325" cy="2936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xmlns=""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xmlns=""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xmlns=""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xmlns=""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xmlns=""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xmlns=""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xmlns=""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xmlns=""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xmlns=""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xmlns=""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xmlns=""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xmlns=""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xmlns=""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xmlns=""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xmlns=""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xmlns=""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xmlns=""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xmlns=""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xmlns=""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xmlns=""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xmlns=""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xmlns=""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xmlns=""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xmlns=""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xmlns=""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xmlns=""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xmlns=""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xmlns=""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xmlns=""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xmlns=""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xmlns=""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xmlns=""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xmlns=""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xmlns=""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xmlns=""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xmlns=""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xmlns=""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xmlns="" id="{00000000-0008-0000-0100-00008B000000}"/>
                </a:ext>
              </a:extLst>
            </xdr:cNvPr>
            <xdr:cNvGrpSpPr>
              <a:grpSpLocks/>
            </xdr:cNvGrpSpPr>
          </xdr:nvGrpSpPr>
          <xdr:grpSpPr bwMode="auto">
            <a:xfrm>
              <a:off x="847725" y="48077438"/>
              <a:ext cx="187325" cy="269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xmlns="" id="{00000000-0008-0000-0100-00008C000000}"/>
                </a:ext>
              </a:extLst>
            </xdr:cNvPr>
            <xdr:cNvGrpSpPr>
              <a:grpSpLocks/>
            </xdr:cNvGrpSpPr>
          </xdr:nvGrpSpPr>
          <xdr:grpSpPr bwMode="auto">
            <a:xfrm>
              <a:off x="847725" y="14247813"/>
              <a:ext cx="187325" cy="8124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xmlns="" id="{00000000-0008-0000-0100-00008E000000}"/>
                </a:ext>
              </a:extLst>
            </xdr:cNvPr>
            <xdr:cNvGrpSpPr>
              <a:grpSpLocks/>
            </xdr:cNvGrpSpPr>
          </xdr:nvGrpSpPr>
          <xdr:grpSpPr bwMode="auto">
            <a:xfrm>
              <a:off x="847725" y="32694563"/>
              <a:ext cx="187325" cy="2444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xmlns="" id="{00000000-0008-0000-0100-000090000000}"/>
                </a:ext>
              </a:extLst>
            </xdr:cNvPr>
            <xdr:cNvGrpSpPr>
              <a:grpSpLocks/>
            </xdr:cNvGrpSpPr>
          </xdr:nvGrpSpPr>
          <xdr:grpSpPr bwMode="auto">
            <a:xfrm>
              <a:off x="847725" y="41195625"/>
              <a:ext cx="187325" cy="331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xmlns="" id="{00000000-0008-0000-0100-000092000000}"/>
                </a:ext>
              </a:extLst>
            </xdr:cNvPr>
            <xdr:cNvGrpSpPr>
              <a:grpSpLocks/>
            </xdr:cNvGrpSpPr>
          </xdr:nvGrpSpPr>
          <xdr:grpSpPr bwMode="auto">
            <a:xfrm>
              <a:off x="847725" y="16065500"/>
              <a:ext cx="187325" cy="3779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xmlns="" id="{00000000-0008-0000-0100-000094000000}"/>
                </a:ext>
              </a:extLst>
            </xdr:cNvPr>
            <xdr:cNvGrpSpPr>
              <a:grpSpLocks/>
            </xdr:cNvGrpSpPr>
          </xdr:nvGrpSpPr>
          <xdr:grpSpPr bwMode="auto">
            <a:xfrm>
              <a:off x="847725" y="18613438"/>
              <a:ext cx="187325" cy="3620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xmlns="" id="{00000000-0008-0000-0100-000096000000}"/>
                </a:ext>
              </a:extLst>
            </xdr:cNvPr>
            <xdr:cNvGrpSpPr>
              <a:grpSpLocks/>
            </xdr:cNvGrpSpPr>
          </xdr:nvGrpSpPr>
          <xdr:grpSpPr bwMode="auto">
            <a:xfrm>
              <a:off x="847725" y="21074063"/>
              <a:ext cx="187325" cy="449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xmlns="" id="{00000000-0008-0000-0100-00007F000000}"/>
                </a:ext>
              </a:extLst>
            </xdr:cNvPr>
            <xdr:cNvGrpSpPr>
              <a:grpSpLocks/>
            </xdr:cNvGrpSpPr>
          </xdr:nvGrpSpPr>
          <xdr:grpSpPr bwMode="auto">
            <a:xfrm>
              <a:off x="9896475" y="9469438"/>
              <a:ext cx="687388" cy="1825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xmlns=""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xmlns=""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xmlns=""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xmlns=""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xmlns=""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xmlns=""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xmlns=""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xmlns=""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xmlns=""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xmlns="" id="{00000000-0008-0000-0100-00008F000000}"/>
            </a:ext>
          </a:extLst>
        </xdr:cNvPr>
        <xdr:cNvGrpSpPr/>
      </xdr:nvGrpSpPr>
      <xdr:grpSpPr>
        <a:xfrm>
          <a:off x="7498779" y="216462"/>
          <a:ext cx="4911984" cy="1404408"/>
          <a:chOff x="6172200" y="2790824"/>
          <a:chExt cx="5086350" cy="1533790"/>
        </a:xfrm>
      </xdr:grpSpPr>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xmlns=""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xmlns=""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xmlns=""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xmlns=""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xmlns=""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xmlns=""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xmlns=""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xmlns=""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xmlns=""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00000000000001"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00000000000001"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00000000000001"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00000000000001"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00000000000001"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00000000000001"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00000000000001"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00000000000001"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00000000000001"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51"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tabSelected="1" view="pageBreakPreview" topLeftCell="C1" zoomScale="120" zoomScaleNormal="120" zoomScaleSheetLayoutView="120" workbookViewId="0">
      <selection activeCell="F176" sqref="F176:AI176"/>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1" t="s">
        <v>76</v>
      </c>
      <c r="Z1" s="1001"/>
      <c r="AA1" s="1001"/>
      <c r="AB1" s="1001"/>
      <c r="AC1" s="1001" t="str">
        <f>IF(基本情報入力シート!C33="","",基本情報入力シート!C33)</f>
        <v>○○市</v>
      </c>
      <c r="AD1" s="1001"/>
      <c r="AE1" s="1001"/>
      <c r="AF1" s="1001"/>
      <c r="AG1" s="1001"/>
      <c r="AH1" s="1001"/>
      <c r="AI1" s="1001"/>
      <c r="AJ1" s="1001"/>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55" t="s">
        <v>218</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2">
        <v>5</v>
      </c>
      <c r="W4" s="1002"/>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72" t="s">
        <v>101</v>
      </c>
      <c r="B8" s="973"/>
      <c r="C8" s="973"/>
      <c r="D8" s="973"/>
      <c r="E8" s="973"/>
      <c r="F8" s="974"/>
      <c r="G8" s="975" t="str">
        <f>IF(基本情報入力シート!M37="","",基本情報入力シート!M37)</f>
        <v>○○ケアサービス</v>
      </c>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6"/>
      <c r="AL8" s="256"/>
      <c r="AM8" s="256"/>
      <c r="AN8" s="256"/>
      <c r="AO8" s="256"/>
      <c r="AP8" s="256"/>
      <c r="AQ8" s="256"/>
      <c r="AR8" s="256"/>
      <c r="AS8" s="256"/>
      <c r="AT8" s="256"/>
      <c r="AU8" s="256"/>
      <c r="AV8" s="256"/>
      <c r="AW8" s="256"/>
    </row>
    <row r="9" spans="1:49" s="255" customFormat="1" ht="25.5" customHeight="1">
      <c r="A9" s="996" t="s">
        <v>100</v>
      </c>
      <c r="B9" s="997"/>
      <c r="C9" s="997"/>
      <c r="D9" s="997"/>
      <c r="E9" s="997"/>
      <c r="F9" s="998"/>
      <c r="G9" s="977" t="str">
        <f>IF(基本情報入力シート!M38="","",基本情報入力シート!M38)</f>
        <v>○○ケアサービス</v>
      </c>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8"/>
      <c r="AL9" s="256"/>
      <c r="AM9" s="256"/>
      <c r="AN9" s="256"/>
      <c r="AO9" s="256"/>
      <c r="AP9" s="256"/>
      <c r="AQ9" s="256"/>
      <c r="AR9" s="256"/>
      <c r="AS9" s="256"/>
      <c r="AT9" s="256"/>
      <c r="AU9" s="256"/>
      <c r="AV9" s="256"/>
      <c r="AW9" s="256"/>
    </row>
    <row r="10" spans="1:49" s="255" customFormat="1" ht="12.75" customHeight="1">
      <c r="A10" s="985" t="s">
        <v>104</v>
      </c>
      <c r="B10" s="986"/>
      <c r="C10" s="986"/>
      <c r="D10" s="986"/>
      <c r="E10" s="986"/>
      <c r="F10" s="987"/>
      <c r="G10" s="257" t="s">
        <v>7</v>
      </c>
      <c r="H10" s="1031" t="str">
        <f>IF(基本情報入力シート!AC39="－","",基本情報入力シート!AC39)</f>
        <v>100－1234</v>
      </c>
      <c r="I10" s="1031"/>
      <c r="J10" s="1031"/>
      <c r="K10" s="1031"/>
      <c r="L10" s="1031"/>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88"/>
      <c r="B11" s="989"/>
      <c r="C11" s="989"/>
      <c r="D11" s="989"/>
      <c r="E11" s="989"/>
      <c r="F11" s="990"/>
      <c r="G11" s="981" t="str">
        <f>IF(基本情報入力シート!M40="","",基本情報入力シート!M40)</f>
        <v>千代田区霞が関 1－2－2</v>
      </c>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3"/>
      <c r="AL11" s="256"/>
      <c r="AM11" s="256"/>
      <c r="AN11" s="256"/>
      <c r="AO11" s="256"/>
      <c r="AP11" s="256"/>
      <c r="AQ11" s="256"/>
      <c r="AR11" s="256"/>
      <c r="AS11" s="256"/>
      <c r="AT11" s="256"/>
      <c r="AU11" s="256"/>
      <c r="AV11" s="256"/>
      <c r="AW11" s="256"/>
    </row>
    <row r="12" spans="1:49" s="255" customFormat="1" ht="16.5" customHeight="1">
      <c r="A12" s="988"/>
      <c r="B12" s="989"/>
      <c r="C12" s="989"/>
      <c r="D12" s="989"/>
      <c r="E12" s="989"/>
      <c r="F12" s="990"/>
      <c r="G12" s="984" t="str">
        <f>IF(基本情報入力シート!M41="","",基本情報入力シート!M41)</f>
        <v>○○ビル 18F</v>
      </c>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80"/>
      <c r="AL12" s="256"/>
      <c r="AM12" s="256"/>
      <c r="AN12" s="256"/>
      <c r="AO12" s="256"/>
      <c r="AP12" s="256"/>
      <c r="AQ12" s="256"/>
      <c r="AR12" s="256"/>
      <c r="AS12" s="256"/>
      <c r="AT12" s="256"/>
      <c r="AU12" s="256"/>
      <c r="AV12" s="256"/>
      <c r="AW12" s="256"/>
    </row>
    <row r="13" spans="1:49" s="255" customFormat="1" ht="13.5" customHeight="1">
      <c r="A13" s="991" t="s">
        <v>101</v>
      </c>
      <c r="B13" s="992"/>
      <c r="C13" s="992"/>
      <c r="D13" s="992"/>
      <c r="E13" s="992"/>
      <c r="F13" s="993"/>
      <c r="G13" s="975" t="str">
        <f>IF(基本情報入力シート!M44="","",基本情報入力シート!M44)</f>
        <v>コウロウ タロウ</v>
      </c>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6"/>
      <c r="AL13" s="256"/>
      <c r="AM13" s="256"/>
      <c r="AN13" s="256"/>
      <c r="AO13" s="256"/>
      <c r="AP13" s="256"/>
      <c r="AQ13" s="256"/>
      <c r="AR13" s="256"/>
      <c r="AS13" s="256"/>
      <c r="AT13" s="256"/>
      <c r="AU13" s="256"/>
      <c r="AV13" s="256"/>
      <c r="AW13" s="256"/>
    </row>
    <row r="14" spans="1:49" s="255" customFormat="1" ht="27.75" customHeight="1">
      <c r="A14" s="988" t="s">
        <v>99</v>
      </c>
      <c r="B14" s="989"/>
      <c r="C14" s="989"/>
      <c r="D14" s="989"/>
      <c r="E14" s="989"/>
      <c r="F14" s="990"/>
      <c r="G14" s="979" t="str">
        <f>IF(基本情報入力シート!M45="","",基本情報入力シート!M45)</f>
        <v>厚労 太郎</v>
      </c>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80"/>
      <c r="AL14" s="256"/>
      <c r="AM14" s="256"/>
      <c r="AN14" s="256"/>
      <c r="AO14" s="256"/>
      <c r="AP14" s="256"/>
      <c r="AQ14" s="256"/>
      <c r="AR14" s="256"/>
      <c r="AS14" s="256"/>
      <c r="AT14" s="256"/>
      <c r="AU14" s="256"/>
      <c r="AV14" s="256"/>
      <c r="AW14" s="256"/>
    </row>
    <row r="15" spans="1:49" s="255" customFormat="1" ht="18.75" customHeight="1">
      <c r="A15" s="995" t="s">
        <v>103</v>
      </c>
      <c r="B15" s="995"/>
      <c r="C15" s="995"/>
      <c r="D15" s="995"/>
      <c r="E15" s="995"/>
      <c r="F15" s="995"/>
      <c r="G15" s="994" t="s">
        <v>0</v>
      </c>
      <c r="H15" s="995"/>
      <c r="I15" s="995"/>
      <c r="J15" s="995"/>
      <c r="K15" s="1150" t="str">
        <f>IF(基本情報入力シート!M46="","",基本情報入力シート!M46)</f>
        <v>03-3571-XXXX</v>
      </c>
      <c r="L15" s="1151"/>
      <c r="M15" s="1151"/>
      <c r="N15" s="1151"/>
      <c r="O15" s="1151"/>
      <c r="P15" s="1151"/>
      <c r="Q15" s="1151"/>
      <c r="R15" s="1151"/>
      <c r="S15" s="1151"/>
      <c r="T15" s="1152"/>
      <c r="U15" s="1153" t="s">
        <v>102</v>
      </c>
      <c r="V15" s="1154"/>
      <c r="W15" s="1154"/>
      <c r="X15" s="994"/>
      <c r="Y15" s="1150" t="str">
        <f>IF(基本情報入力シート!M47="","",基本情報入力シート!M47)</f>
        <v>aaa@aaa.aa.jp</v>
      </c>
      <c r="Z15" s="1151"/>
      <c r="AA15" s="1151"/>
      <c r="AB15" s="1151"/>
      <c r="AC15" s="1151"/>
      <c r="AD15" s="1151"/>
      <c r="AE15" s="1151"/>
      <c r="AF15" s="1151"/>
      <c r="AG15" s="1151"/>
      <c r="AH15" s="1151"/>
      <c r="AI15" s="1151"/>
      <c r="AJ15" s="1152"/>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68" t="s">
        <v>373</v>
      </c>
      <c r="D19" s="869"/>
      <c r="E19" s="869"/>
      <c r="F19" s="869"/>
      <c r="G19" s="869"/>
      <c r="H19" s="869"/>
      <c r="I19" s="869"/>
      <c r="J19" s="869"/>
      <c r="K19" s="869"/>
      <c r="L19" s="870"/>
      <c r="M19" s="221" t="s">
        <v>284</v>
      </c>
      <c r="N19" s="903" t="s">
        <v>374</v>
      </c>
      <c r="O19" s="904"/>
      <c r="P19" s="904"/>
      <c r="Q19" s="904"/>
      <c r="R19" s="904"/>
      <c r="S19" s="904"/>
      <c r="T19" s="904"/>
      <c r="U19" s="904"/>
      <c r="V19" s="904"/>
      <c r="W19" s="905"/>
      <c r="X19" s="222" t="s">
        <v>284</v>
      </c>
      <c r="Y19" s="906" t="s">
        <v>375</v>
      </c>
      <c r="Z19" s="907"/>
      <c r="AA19" s="907"/>
      <c r="AB19" s="907"/>
      <c r="AC19" s="907"/>
      <c r="AD19" s="907"/>
      <c r="AE19" s="907"/>
      <c r="AF19" s="907"/>
      <c r="AG19" s="907"/>
      <c r="AH19" s="907"/>
      <c r="AI19" s="908"/>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4" t="s">
        <v>391</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894"/>
      <c r="AJ27" s="894"/>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69" t="s">
        <v>292</v>
      </c>
      <c r="B31" s="970"/>
      <c r="C31" s="970"/>
      <c r="D31" s="970"/>
      <c r="E31" s="970"/>
      <c r="F31" s="970"/>
      <c r="G31" s="970"/>
      <c r="H31" s="970"/>
      <c r="I31" s="970"/>
      <c r="J31" s="970"/>
      <c r="K31" s="970"/>
      <c r="L31" s="970"/>
      <c r="M31" s="970"/>
      <c r="N31" s="970"/>
      <c r="O31" s="970"/>
      <c r="P31" s="970"/>
      <c r="Q31" s="970"/>
      <c r="R31" s="970"/>
      <c r="S31" s="970"/>
      <c r="T31" s="970"/>
      <c r="U31" s="970"/>
      <c r="V31" s="971"/>
      <c r="W31" s="282"/>
      <c r="X31" s="282"/>
      <c r="Y31" s="282"/>
      <c r="Z31" s="282"/>
      <c r="AA31" s="282"/>
      <c r="AB31" s="282"/>
      <c r="AC31" s="282"/>
      <c r="AD31" s="282"/>
      <c r="AE31" s="282"/>
      <c r="AF31" s="282"/>
      <c r="AG31" s="282"/>
      <c r="AH31" s="282"/>
      <c r="AI31" s="282"/>
      <c r="AJ31" s="196"/>
      <c r="AK31" s="275"/>
      <c r="AT31" s="271"/>
    </row>
    <row r="32" spans="1:49" ht="26.25" customHeight="1">
      <c r="A32" s="284" t="s">
        <v>9</v>
      </c>
      <c r="B32" s="956" t="s">
        <v>220</v>
      </c>
      <c r="C32" s="956"/>
      <c r="D32" s="922">
        <f>IF(V4=0,"",V4)</f>
        <v>5</v>
      </c>
      <c r="E32" s="922"/>
      <c r="F32" s="285" t="s">
        <v>221</v>
      </c>
      <c r="G32" s="286"/>
      <c r="H32" s="286"/>
      <c r="I32" s="286"/>
      <c r="J32" s="286"/>
      <c r="K32" s="286"/>
      <c r="L32" s="286"/>
      <c r="M32" s="286"/>
      <c r="N32" s="286"/>
      <c r="O32" s="287"/>
      <c r="P32" s="959">
        <f>SUM(P37,W37,AD37)</f>
        <v>52996272</v>
      </c>
      <c r="Q32" s="960"/>
      <c r="R32" s="960"/>
      <c r="S32" s="960"/>
      <c r="T32" s="960"/>
      <c r="U32" s="961"/>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57"/>
      <c r="D33" s="957"/>
      <c r="E33" s="957"/>
      <c r="F33" s="957"/>
      <c r="G33" s="957"/>
      <c r="H33" s="957"/>
      <c r="I33" s="957"/>
      <c r="J33" s="957"/>
      <c r="K33" s="957"/>
      <c r="L33" s="957"/>
      <c r="M33" s="957"/>
      <c r="N33" s="957"/>
      <c r="O33" s="958"/>
      <c r="P33" s="959">
        <f>SUM(P38,W38,AD38)</f>
        <v>57240000</v>
      </c>
      <c r="Q33" s="960"/>
      <c r="R33" s="960"/>
      <c r="S33" s="960"/>
      <c r="T33" s="960"/>
      <c r="U33" s="961"/>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62"/>
      <c r="B36" s="963"/>
      <c r="C36" s="963"/>
      <c r="D36" s="963"/>
      <c r="E36" s="963"/>
      <c r="F36" s="963"/>
      <c r="G36" s="963"/>
      <c r="H36" s="963"/>
      <c r="I36" s="963"/>
      <c r="J36" s="963"/>
      <c r="K36" s="963"/>
      <c r="L36" s="963"/>
      <c r="M36" s="963"/>
      <c r="N36" s="963"/>
      <c r="O36" s="964"/>
      <c r="P36" s="965" t="s">
        <v>222</v>
      </c>
      <c r="Q36" s="966"/>
      <c r="R36" s="966"/>
      <c r="S36" s="966"/>
      <c r="T36" s="966"/>
      <c r="U36" s="967"/>
      <c r="V36" s="295" t="str">
        <f>IF(B19="○", IF(P37="","",IF(P38="","",IF(P38&gt;P37,"○","☓"))),"")</f>
        <v>○</v>
      </c>
      <c r="W36" s="968" t="s">
        <v>223</v>
      </c>
      <c r="X36" s="966"/>
      <c r="Y36" s="966"/>
      <c r="Z36" s="966"/>
      <c r="AA36" s="966"/>
      <c r="AB36" s="967"/>
      <c r="AC36" s="295" t="str">
        <f>IF(M19="○", IF(W37="","",IF(W38="","",IF(W38&gt;W37,"○","☓"))),"")</f>
        <v>○</v>
      </c>
      <c r="AD36" s="968" t="s">
        <v>217</v>
      </c>
      <c r="AE36" s="966"/>
      <c r="AF36" s="966"/>
      <c r="AG36" s="966"/>
      <c r="AH36" s="966"/>
      <c r="AI36" s="967"/>
      <c r="AJ36" s="295" t="str">
        <f>IF(X19="○", IF(AD37="","",IF(AD38="","",IF(AD38&gt;AD37,"○","☓"))),"")</f>
        <v>○</v>
      </c>
      <c r="AL36" s="1088" t="s">
        <v>416</v>
      </c>
      <c r="AM36" s="1088"/>
      <c r="AN36" s="1088"/>
      <c r="AO36" s="1088"/>
      <c r="AP36" s="1088"/>
      <c r="AQ36" s="1088"/>
      <c r="AR36" s="1088"/>
      <c r="AS36" s="1088"/>
      <c r="AT36" s="1088"/>
      <c r="AU36" s="1088"/>
      <c r="AV36" s="1089"/>
    </row>
    <row r="37" spans="1:73" ht="26.25" customHeight="1" thickBot="1">
      <c r="A37" s="284" t="s">
        <v>9</v>
      </c>
      <c r="B37" s="956" t="s">
        <v>220</v>
      </c>
      <c r="C37" s="956"/>
      <c r="D37" s="922">
        <f>IF(V4=0,"",V4)</f>
        <v>5</v>
      </c>
      <c r="E37" s="922"/>
      <c r="F37" s="285" t="s">
        <v>221</v>
      </c>
      <c r="G37" s="286"/>
      <c r="H37" s="286"/>
      <c r="I37" s="286"/>
      <c r="J37" s="286"/>
      <c r="K37" s="286"/>
      <c r="L37" s="286"/>
      <c r="M37" s="286"/>
      <c r="N37" s="286"/>
      <c r="O37" s="287"/>
      <c r="P37" s="1120">
        <f>IF('別紙様式2-2 個表_処遇'!O5="","",'別紙様式2-2 個表_処遇'!O5)</f>
        <v>36881244</v>
      </c>
      <c r="Q37" s="1121"/>
      <c r="R37" s="1121"/>
      <c r="S37" s="1121"/>
      <c r="T37" s="1121"/>
      <c r="U37" s="1121"/>
      <c r="V37" s="296" t="s">
        <v>1</v>
      </c>
      <c r="W37" s="1018">
        <f>IF('別紙様式2-3 個表_特定'!O5="","",'別紙様式2-3 個表_特定'!O5)</f>
        <v>9363828</v>
      </c>
      <c r="X37" s="1019"/>
      <c r="Y37" s="1019"/>
      <c r="Z37" s="1019"/>
      <c r="AA37" s="1019"/>
      <c r="AB37" s="1019"/>
      <c r="AC37" s="296" t="s">
        <v>1</v>
      </c>
      <c r="AD37" s="1018">
        <f>IF('別紙様式2-4 個表_ベースアップ'!O5="","",'別紙様式2-4 個表_ベースアップ'!O5)</f>
        <v>6751200</v>
      </c>
      <c r="AE37" s="1019"/>
      <c r="AF37" s="1019"/>
      <c r="AG37" s="1019"/>
      <c r="AH37" s="1019"/>
      <c r="AI37" s="1019"/>
      <c r="AJ37" s="297" t="s">
        <v>1</v>
      </c>
      <c r="AL37" s="256"/>
    </row>
    <row r="38" spans="1:73" ht="30" customHeight="1" thickBot="1">
      <c r="A38" s="284" t="s">
        <v>10</v>
      </c>
      <c r="B38" s="831" t="s">
        <v>415</v>
      </c>
      <c r="C38" s="957"/>
      <c r="D38" s="957"/>
      <c r="E38" s="957"/>
      <c r="F38" s="957"/>
      <c r="G38" s="957"/>
      <c r="H38" s="957"/>
      <c r="I38" s="957"/>
      <c r="J38" s="957"/>
      <c r="K38" s="957"/>
      <c r="L38" s="957"/>
      <c r="M38" s="957"/>
      <c r="N38" s="957"/>
      <c r="O38" s="957"/>
      <c r="P38" s="1020">
        <v>37800000</v>
      </c>
      <c r="Q38" s="1021"/>
      <c r="R38" s="1021"/>
      <c r="S38" s="1021"/>
      <c r="T38" s="1021"/>
      <c r="U38" s="1022"/>
      <c r="V38" s="298" t="s">
        <v>1</v>
      </c>
      <c r="W38" s="1023">
        <v>10800000</v>
      </c>
      <c r="X38" s="1024"/>
      <c r="Y38" s="1024"/>
      <c r="Z38" s="1024"/>
      <c r="AA38" s="1024"/>
      <c r="AB38" s="1025"/>
      <c r="AC38" s="298" t="s">
        <v>1</v>
      </c>
      <c r="AD38" s="888">
        <f>S139+S142</f>
        <v>8640000</v>
      </c>
      <c r="AE38" s="889"/>
      <c r="AF38" s="889"/>
      <c r="AG38" s="889"/>
      <c r="AH38" s="889"/>
      <c r="AI38" s="890"/>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3" t="b">
        <v>1</v>
      </c>
      <c r="B48" s="874"/>
      <c r="C48" s="871" t="s">
        <v>309</v>
      </c>
      <c r="D48" s="871"/>
      <c r="E48" s="871"/>
      <c r="F48" s="871"/>
      <c r="G48" s="871"/>
      <c r="H48" s="871"/>
      <c r="I48" s="871"/>
      <c r="J48" s="871"/>
      <c r="K48" s="871"/>
      <c r="L48" s="871"/>
      <c r="M48" s="871"/>
      <c r="N48" s="871"/>
      <c r="O48" s="871"/>
      <c r="P48" s="871"/>
      <c r="Q48" s="871"/>
      <c r="R48" s="871"/>
      <c r="S48" s="871"/>
      <c r="T48" s="871"/>
      <c r="U48" s="871"/>
      <c r="V48" s="872"/>
      <c r="W48" s="282" t="s">
        <v>291</v>
      </c>
      <c r="X48" s="295" t="str">
        <f>IF(A48="","",IF(A48=TRUE,"○","×"))</f>
        <v>○</v>
      </c>
      <c r="Y48" s="308" t="s">
        <v>293</v>
      </c>
      <c r="Z48" s="282"/>
      <c r="AA48" s="282"/>
      <c r="AB48" s="282"/>
      <c r="AC48" s="282"/>
      <c r="AD48" s="282"/>
      <c r="AE48" s="282"/>
      <c r="AF48" s="282"/>
      <c r="AG48" s="282"/>
      <c r="AH48" s="282"/>
      <c r="AI48" s="282"/>
      <c r="AJ48" s="196"/>
      <c r="AK48" s="275"/>
      <c r="AL48" s="1088" t="s">
        <v>466</v>
      </c>
      <c r="AM48" s="1088"/>
      <c r="AN48" s="1088"/>
      <c r="AO48" s="1088"/>
      <c r="AP48" s="1088"/>
      <c r="AQ48" s="1088"/>
      <c r="AR48" s="1088"/>
      <c r="AS48" s="1088"/>
      <c r="AT48" s="1088"/>
      <c r="AU48" s="1088"/>
      <c r="AV48" s="1089"/>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12">
        <f>P38</f>
        <v>37800000</v>
      </c>
      <c r="T53" s="1013"/>
      <c r="U53" s="1013"/>
      <c r="V53" s="1013"/>
      <c r="W53" s="1013"/>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52" t="s">
        <v>423</v>
      </c>
      <c r="AM53" s="1088"/>
      <c r="AN53" s="1088"/>
      <c r="AO53" s="1088"/>
      <c r="AP53" s="1088"/>
      <c r="AQ53" s="1088"/>
      <c r="AR53" s="1088"/>
      <c r="AS53" s="1088"/>
      <c r="AT53" s="1088"/>
      <c r="AU53" s="1088"/>
      <c r="AV53" s="1089"/>
      <c r="AZ53" s="309"/>
    </row>
    <row r="54" spans="1:52" ht="21.75" customHeight="1" thickBot="1">
      <c r="A54" s="318" t="s">
        <v>276</v>
      </c>
      <c r="B54" s="319"/>
      <c r="C54" s="319"/>
      <c r="D54" s="319"/>
      <c r="E54" s="320"/>
      <c r="F54" s="320"/>
      <c r="G54" s="320"/>
      <c r="H54" s="320"/>
      <c r="I54" s="320"/>
      <c r="J54" s="320"/>
      <c r="K54" s="320"/>
      <c r="L54" s="320"/>
      <c r="M54" s="321"/>
      <c r="N54" s="322" t="s">
        <v>21</v>
      </c>
      <c r="O54" s="322"/>
      <c r="P54" s="909">
        <v>5</v>
      </c>
      <c r="Q54" s="909"/>
      <c r="R54" s="322" t="s">
        <v>11</v>
      </c>
      <c r="S54" s="909">
        <v>6</v>
      </c>
      <c r="T54" s="909"/>
      <c r="U54" s="322" t="s">
        <v>12</v>
      </c>
      <c r="V54" s="323" t="s">
        <v>13</v>
      </c>
      <c r="W54" s="323"/>
      <c r="X54" s="322" t="s">
        <v>21</v>
      </c>
      <c r="Y54" s="322"/>
      <c r="Z54" s="909">
        <v>6</v>
      </c>
      <c r="AA54" s="909"/>
      <c r="AB54" s="322" t="s">
        <v>11</v>
      </c>
      <c r="AC54" s="909">
        <v>5</v>
      </c>
      <c r="AD54" s="909"/>
      <c r="AE54" s="322" t="s">
        <v>12</v>
      </c>
      <c r="AF54" s="322" t="s">
        <v>116</v>
      </c>
      <c r="AG54" s="322">
        <f>IF(P54&gt;=1,(Z54*12+AC54)-(P54*12+S54)+1,"")</f>
        <v>12</v>
      </c>
      <c r="AH54" s="1074" t="s">
        <v>117</v>
      </c>
      <c r="AI54" s="1074"/>
      <c r="AJ54" s="324" t="s">
        <v>48</v>
      </c>
      <c r="AL54" s="325"/>
      <c r="AU54" s="271"/>
    </row>
    <row r="55" spans="1:52" s="255" customFormat="1" ht="30" customHeight="1">
      <c r="A55" s="1095" t="s">
        <v>35</v>
      </c>
      <c r="B55" s="1096"/>
      <c r="C55" s="1096"/>
      <c r="D55" s="1096"/>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1"/>
      <c r="AE55" s="901"/>
      <c r="AF55" s="901"/>
      <c r="AG55" s="901"/>
      <c r="AH55" s="901"/>
      <c r="AI55" s="328" t="s">
        <v>140</v>
      </c>
      <c r="AJ55" s="330"/>
      <c r="AK55" s="261"/>
      <c r="AL55" s="256"/>
      <c r="AM55" s="256"/>
      <c r="AN55" s="256"/>
      <c r="AO55" s="256"/>
      <c r="AP55" s="256"/>
      <c r="AQ55" s="256"/>
      <c r="AR55" s="256"/>
      <c r="AS55" s="256"/>
      <c r="AT55" s="256"/>
      <c r="AU55" s="256"/>
      <c r="AV55" s="256"/>
      <c r="AW55" s="256"/>
    </row>
    <row r="56" spans="1:52" s="255" customFormat="1" ht="18.75" customHeight="1">
      <c r="A56" s="1097" t="s">
        <v>32</v>
      </c>
      <c r="B56" s="1098"/>
      <c r="C56" s="1098"/>
      <c r="D56" s="1098"/>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099"/>
      <c r="B57" s="1028"/>
      <c r="C57" s="1028"/>
      <c r="D57" s="1028"/>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0"/>
      <c r="Y57" s="900"/>
      <c r="Z57" s="900"/>
      <c r="AA57" s="900"/>
      <c r="AB57" s="900"/>
      <c r="AC57" s="900"/>
      <c r="AD57" s="900"/>
      <c r="AE57" s="900"/>
      <c r="AF57" s="900"/>
      <c r="AG57" s="900"/>
      <c r="AH57" s="900"/>
      <c r="AI57" s="900"/>
      <c r="AJ57" s="336" t="s">
        <v>31</v>
      </c>
      <c r="AK57" s="261"/>
      <c r="AL57" s="256"/>
      <c r="AM57" s="256"/>
      <c r="AN57" s="256"/>
      <c r="AO57" s="256"/>
      <c r="AP57" s="256"/>
      <c r="AQ57" s="256"/>
      <c r="AR57" s="256"/>
      <c r="AS57" s="256"/>
      <c r="AT57" s="256"/>
      <c r="AU57" s="256"/>
      <c r="AV57" s="256"/>
      <c r="AW57" s="256"/>
    </row>
    <row r="58" spans="1:52" s="255" customFormat="1" ht="19.5" customHeight="1">
      <c r="A58" s="1099"/>
      <c r="B58" s="1028"/>
      <c r="C58" s="1028"/>
      <c r="D58" s="1028"/>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099"/>
      <c r="B59" s="1028"/>
      <c r="C59" s="1028"/>
      <c r="D59" s="1028"/>
      <c r="E59" s="891" t="s">
        <v>476</v>
      </c>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261"/>
      <c r="AL59" s="256"/>
      <c r="AM59" s="256"/>
      <c r="AN59" s="256"/>
      <c r="AO59" s="256"/>
      <c r="AP59" s="256"/>
      <c r="AQ59" s="256"/>
      <c r="AR59" s="256"/>
      <c r="AS59" s="256"/>
      <c r="AT59" s="256"/>
      <c r="AU59" s="256"/>
      <c r="AV59" s="256"/>
      <c r="AW59" s="256"/>
    </row>
    <row r="60" spans="1:52" s="255" customFormat="1" ht="18.75" customHeight="1" thickBot="1">
      <c r="A60" s="1099"/>
      <c r="B60" s="1028"/>
      <c r="C60" s="1028"/>
      <c r="D60" s="1028"/>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00"/>
      <c r="B61" s="1101"/>
      <c r="C61" s="1101"/>
      <c r="D61" s="1101"/>
      <c r="E61" s="342" t="s">
        <v>120</v>
      </c>
      <c r="F61" s="343"/>
      <c r="G61" s="343"/>
      <c r="H61" s="343"/>
      <c r="I61" s="343"/>
      <c r="J61" s="343"/>
      <c r="K61" s="343"/>
      <c r="L61" s="1069" t="s">
        <v>363</v>
      </c>
      <c r="M61" s="1070"/>
      <c r="N61" s="1070"/>
      <c r="O61" s="1075">
        <v>30</v>
      </c>
      <c r="P61" s="1075"/>
      <c r="Q61" s="344" t="s">
        <v>4</v>
      </c>
      <c r="R61" s="1075">
        <v>4</v>
      </c>
      <c r="S61" s="1075"/>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899" t="s">
        <v>490</v>
      </c>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5" t="s">
        <v>477</v>
      </c>
      <c r="V65" s="896"/>
      <c r="W65" s="896"/>
      <c r="X65" s="896"/>
      <c r="Y65" s="896"/>
      <c r="Z65" s="896"/>
      <c r="AA65" s="896"/>
      <c r="AB65" s="896"/>
      <c r="AC65" s="896"/>
      <c r="AD65" s="896"/>
      <c r="AE65" s="896"/>
      <c r="AF65" s="896"/>
      <c r="AG65" s="223" t="b">
        <v>1</v>
      </c>
      <c r="AH65" s="366" t="s">
        <v>49</v>
      </c>
      <c r="AI65" s="367"/>
      <c r="AJ65" s="317" t="str">
        <f>IF(B19="○", IF(COUNTIF('別紙様式2-2 個表_処遇'!T11:T110,"*加算Ⅰ*")+COUNTIF('別紙様式2-2 個表_処遇'!T11:T110,"*加算Ⅱ*"),IF(AG65=TRUE,"○","×"),""),"")</f>
        <v>○</v>
      </c>
      <c r="AK65" s="261"/>
      <c r="AL65" s="952" t="s">
        <v>417</v>
      </c>
      <c r="AM65" s="1088"/>
      <c r="AN65" s="1088"/>
      <c r="AO65" s="1088"/>
      <c r="AP65" s="1088"/>
      <c r="AQ65" s="1088"/>
      <c r="AR65" s="1088"/>
      <c r="AS65" s="1088"/>
      <c r="AT65" s="1088"/>
      <c r="AU65" s="1088"/>
      <c r="AV65" s="1089"/>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897" t="s">
        <v>477</v>
      </c>
      <c r="V70" s="898"/>
      <c r="W70" s="898"/>
      <c r="X70" s="898"/>
      <c r="Y70" s="898"/>
      <c r="Z70" s="898"/>
      <c r="AA70" s="898"/>
      <c r="AB70" s="898"/>
      <c r="AC70" s="898"/>
      <c r="AD70" s="898"/>
      <c r="AE70" s="898"/>
      <c r="AF70" s="898"/>
      <c r="AG70" s="223" t="b">
        <v>1</v>
      </c>
      <c r="AH70" s="366" t="s">
        <v>49</v>
      </c>
      <c r="AI70" s="367"/>
      <c r="AJ70" s="317" t="str">
        <f>IF(B19="○", IF(COUNTIF('別紙様式2-2 個表_処遇'!T11:T110,"*加算Ⅰ*")+COUNTIF('別紙様式2-2 個表_処遇'!T11:T110,"*加算Ⅱ*"),IF(AND(AG70=TRUE, OR(AND(K72=TRUE,M74&lt;&gt;""), AND(K75=TRUE,M76&lt;&gt;""))),"○","×"),""),"")</f>
        <v>○</v>
      </c>
      <c r="AK70" s="394"/>
      <c r="AL70" s="952" t="s">
        <v>418</v>
      </c>
      <c r="AM70" s="1088"/>
      <c r="AN70" s="1088"/>
      <c r="AO70" s="1088"/>
      <c r="AP70" s="1088"/>
      <c r="AQ70" s="1088"/>
      <c r="AR70" s="1088"/>
      <c r="AS70" s="1088"/>
      <c r="AT70" s="1088"/>
      <c r="AU70" s="1088"/>
      <c r="AV70" s="1089"/>
      <c r="AW70" s="256"/>
    </row>
    <row r="71" spans="1:49" s="255" customFormat="1" ht="31.5" customHeight="1" thickBot="1">
      <c r="A71" s="912"/>
      <c r="B71" s="395" t="s">
        <v>42</v>
      </c>
      <c r="C71" s="1026" t="s">
        <v>156</v>
      </c>
      <c r="D71" s="1027"/>
      <c r="E71" s="1027"/>
      <c r="F71" s="1027"/>
      <c r="G71" s="1027"/>
      <c r="H71" s="1027"/>
      <c r="I71" s="1027"/>
      <c r="J71" s="1027"/>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9"/>
      <c r="AK71" s="261"/>
      <c r="AL71" s="396"/>
      <c r="AM71" s="242"/>
      <c r="AN71" s="242"/>
      <c r="AO71" s="242"/>
      <c r="AP71" s="256"/>
      <c r="AQ71" s="256"/>
      <c r="AR71" s="256"/>
      <c r="AS71" s="256"/>
      <c r="AT71" s="256"/>
      <c r="AU71" s="256"/>
      <c r="AV71" s="256"/>
      <c r="AW71" s="256"/>
    </row>
    <row r="72" spans="1:49" s="255" customFormat="1" ht="12" customHeight="1">
      <c r="A72" s="913"/>
      <c r="B72" s="929"/>
      <c r="C72" s="918" t="s">
        <v>146</v>
      </c>
      <c r="D72" s="800"/>
      <c r="E72" s="800"/>
      <c r="F72" s="800"/>
      <c r="G72" s="800"/>
      <c r="H72" s="800"/>
      <c r="I72" s="800"/>
      <c r="J72" s="800"/>
      <c r="K72" s="1080" t="b">
        <v>0</v>
      </c>
      <c r="L72" s="931" t="s">
        <v>147</v>
      </c>
      <c r="M72" s="1107" t="s">
        <v>378</v>
      </c>
      <c r="N72" s="1108"/>
      <c r="O72" s="1108"/>
      <c r="P72" s="1108"/>
      <c r="Q72" s="1108"/>
      <c r="R72" s="1108"/>
      <c r="S72" s="1108"/>
      <c r="T72" s="1108"/>
      <c r="U72" s="1108"/>
      <c r="V72" s="1108"/>
      <c r="W72" s="1108"/>
      <c r="X72" s="1108"/>
      <c r="Y72" s="1108"/>
      <c r="Z72" s="1108"/>
      <c r="AA72" s="1108"/>
      <c r="AB72" s="1108"/>
      <c r="AC72" s="1108"/>
      <c r="AD72" s="1108"/>
      <c r="AE72" s="1108"/>
      <c r="AF72" s="1108"/>
      <c r="AG72" s="1108"/>
      <c r="AH72" s="1108"/>
      <c r="AI72" s="1108"/>
      <c r="AJ72" s="1109"/>
      <c r="AK72" s="397"/>
      <c r="AL72" s="398"/>
      <c r="AM72" s="256"/>
      <c r="AN72" s="256"/>
      <c r="AO72" s="256"/>
      <c r="AP72" s="256"/>
      <c r="AQ72" s="256"/>
      <c r="AR72" s="256"/>
      <c r="AS72" s="256"/>
      <c r="AT72" s="256"/>
      <c r="AU72" s="256"/>
      <c r="AV72" s="256"/>
      <c r="AW72" s="256"/>
    </row>
    <row r="73" spans="1:49" s="255" customFormat="1" ht="13.5" customHeight="1">
      <c r="A73" s="913"/>
      <c r="B73" s="930"/>
      <c r="C73" s="918"/>
      <c r="D73" s="800"/>
      <c r="E73" s="800"/>
      <c r="F73" s="800"/>
      <c r="G73" s="800"/>
      <c r="H73" s="800"/>
      <c r="I73" s="800"/>
      <c r="J73" s="800"/>
      <c r="K73" s="1081"/>
      <c r="L73" s="932"/>
      <c r="M73" s="1110"/>
      <c r="N73" s="1028"/>
      <c r="O73" s="1028"/>
      <c r="P73" s="1028"/>
      <c r="Q73" s="1028"/>
      <c r="R73" s="1028"/>
      <c r="S73" s="1028"/>
      <c r="T73" s="1028"/>
      <c r="U73" s="1028"/>
      <c r="V73" s="1028"/>
      <c r="W73" s="1028"/>
      <c r="X73" s="1028"/>
      <c r="Y73" s="1028"/>
      <c r="Z73" s="1028"/>
      <c r="AA73" s="1028"/>
      <c r="AB73" s="1028"/>
      <c r="AC73" s="1028"/>
      <c r="AD73" s="1028"/>
      <c r="AE73" s="1028"/>
      <c r="AF73" s="1028"/>
      <c r="AG73" s="1028"/>
      <c r="AH73" s="1028"/>
      <c r="AI73" s="1028"/>
      <c r="AJ73" s="1111"/>
      <c r="AK73" s="397"/>
      <c r="AL73" s="398"/>
      <c r="AM73" s="242"/>
      <c r="AN73" s="242"/>
      <c r="AO73" s="256"/>
      <c r="AP73" s="256"/>
      <c r="AQ73" s="256"/>
      <c r="AR73" s="256"/>
      <c r="AS73" s="256"/>
      <c r="AT73" s="256"/>
      <c r="AU73" s="256"/>
      <c r="AV73" s="256"/>
      <c r="AW73" s="256"/>
    </row>
    <row r="74" spans="1:49" s="255" customFormat="1" ht="33" customHeight="1">
      <c r="A74" s="913"/>
      <c r="B74" s="930"/>
      <c r="C74" s="918"/>
      <c r="D74" s="800"/>
      <c r="E74" s="800"/>
      <c r="F74" s="800"/>
      <c r="G74" s="800"/>
      <c r="H74" s="800"/>
      <c r="I74" s="800"/>
      <c r="J74" s="800"/>
      <c r="K74" s="1082"/>
      <c r="L74" s="933"/>
      <c r="M74" s="1159"/>
      <c r="N74" s="1160"/>
      <c r="O74" s="1160"/>
      <c r="P74" s="1160"/>
      <c r="Q74" s="1160"/>
      <c r="R74" s="1160"/>
      <c r="S74" s="1160"/>
      <c r="T74" s="1160"/>
      <c r="U74" s="1160"/>
      <c r="V74" s="1160"/>
      <c r="W74" s="1160"/>
      <c r="X74" s="1160"/>
      <c r="Y74" s="1160"/>
      <c r="Z74" s="1160"/>
      <c r="AA74" s="1160"/>
      <c r="AB74" s="1160"/>
      <c r="AC74" s="1160"/>
      <c r="AD74" s="1160"/>
      <c r="AE74" s="1160"/>
      <c r="AF74" s="1160"/>
      <c r="AG74" s="1160"/>
      <c r="AH74" s="1160"/>
      <c r="AI74" s="1160"/>
      <c r="AJ74" s="1161"/>
      <c r="AK74" s="261"/>
      <c r="AL74" s="398"/>
      <c r="AM74" s="256"/>
      <c r="AN74" s="256"/>
      <c r="AO74" s="256"/>
      <c r="AP74" s="256"/>
      <c r="AQ74" s="256"/>
      <c r="AR74" s="256"/>
      <c r="AS74" s="256"/>
      <c r="AT74" s="256"/>
      <c r="AU74" s="256"/>
      <c r="AV74" s="256"/>
      <c r="AW74" s="256"/>
    </row>
    <row r="75" spans="1:49" s="255" customFormat="1" ht="19.5" customHeight="1">
      <c r="A75" s="913"/>
      <c r="B75" s="930"/>
      <c r="C75" s="918"/>
      <c r="D75" s="800"/>
      <c r="E75" s="800"/>
      <c r="F75" s="800"/>
      <c r="G75" s="800"/>
      <c r="H75" s="800"/>
      <c r="I75" s="800"/>
      <c r="J75" s="800"/>
      <c r="K75" s="1083" t="b">
        <v>1</v>
      </c>
      <c r="L75" s="932"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4"/>
      <c r="B76" s="930"/>
      <c r="C76" s="918"/>
      <c r="D76" s="800"/>
      <c r="E76" s="800"/>
      <c r="F76" s="800"/>
      <c r="G76" s="800"/>
      <c r="H76" s="800"/>
      <c r="I76" s="800"/>
      <c r="J76" s="800"/>
      <c r="K76" s="1084"/>
      <c r="L76" s="942"/>
      <c r="M76" s="1104" t="s">
        <v>365</v>
      </c>
      <c r="N76" s="1105"/>
      <c r="O76" s="1105"/>
      <c r="P76" s="1105"/>
      <c r="Q76" s="1105"/>
      <c r="R76" s="1105"/>
      <c r="S76" s="1105"/>
      <c r="T76" s="1105"/>
      <c r="U76" s="1105"/>
      <c r="V76" s="1105"/>
      <c r="W76" s="1105"/>
      <c r="X76" s="1105"/>
      <c r="Y76" s="1105"/>
      <c r="Z76" s="1105"/>
      <c r="AA76" s="1105"/>
      <c r="AB76" s="1105"/>
      <c r="AC76" s="1105"/>
      <c r="AD76" s="1105"/>
      <c r="AE76" s="1105"/>
      <c r="AF76" s="1105"/>
      <c r="AG76" s="1105"/>
      <c r="AH76" s="1105"/>
      <c r="AI76" s="1105"/>
      <c r="AJ76" s="1106"/>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52" t="s">
        <v>419</v>
      </c>
      <c r="AM79" s="953"/>
      <c r="AN79" s="953"/>
      <c r="AO79" s="953"/>
      <c r="AP79" s="953"/>
      <c r="AQ79" s="953"/>
      <c r="AR79" s="953"/>
      <c r="AS79" s="953"/>
      <c r="AT79" s="953"/>
      <c r="AU79" s="953"/>
      <c r="AV79" s="954"/>
      <c r="AW79" s="256"/>
    </row>
    <row r="80" spans="1:49" s="255" customFormat="1" ht="28.5" customHeight="1" thickBot="1">
      <c r="A80" s="912"/>
      <c r="B80" s="369" t="s">
        <v>143</v>
      </c>
      <c r="C80" s="1157"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58"/>
      <c r="AK80" s="275"/>
      <c r="AL80" s="256"/>
      <c r="AM80" s="256"/>
      <c r="AN80" s="256"/>
      <c r="AO80" s="256"/>
      <c r="AP80" s="256"/>
      <c r="AQ80" s="256"/>
      <c r="AR80" s="256"/>
      <c r="AS80" s="256"/>
      <c r="AT80" s="256"/>
      <c r="AU80" s="256"/>
      <c r="AV80" s="256"/>
      <c r="AW80" s="256"/>
    </row>
    <row r="81" spans="1:52" s="255" customFormat="1" ht="30.75" customHeight="1">
      <c r="A81" s="913"/>
      <c r="B81" s="929"/>
      <c r="C81" s="915" t="s">
        <v>155</v>
      </c>
      <c r="D81" s="916"/>
      <c r="E81" s="916"/>
      <c r="F81" s="916"/>
      <c r="G81" s="916"/>
      <c r="H81" s="916"/>
      <c r="I81" s="916"/>
      <c r="J81" s="917"/>
      <c r="K81" s="224" t="b">
        <v>1</v>
      </c>
      <c r="L81" s="412" t="s">
        <v>68</v>
      </c>
      <c r="M81" s="1085" t="s">
        <v>43</v>
      </c>
      <c r="N81" s="1086"/>
      <c r="O81" s="1086"/>
      <c r="P81" s="1086"/>
      <c r="Q81" s="1086"/>
      <c r="R81" s="1086"/>
      <c r="S81" s="1086"/>
      <c r="T81" s="1086"/>
      <c r="U81" s="1086"/>
      <c r="V81" s="1086"/>
      <c r="W81" s="1086"/>
      <c r="X81" s="1086"/>
      <c r="Y81" s="1086"/>
      <c r="Z81" s="1086"/>
      <c r="AA81" s="1086"/>
      <c r="AB81" s="1086"/>
      <c r="AC81" s="1086"/>
      <c r="AD81" s="1086"/>
      <c r="AE81" s="1086"/>
      <c r="AF81" s="1086"/>
      <c r="AG81" s="1086"/>
      <c r="AH81" s="1086"/>
      <c r="AI81" s="1086"/>
      <c r="AJ81" s="1087"/>
      <c r="AK81" s="275"/>
      <c r="AL81" s="374"/>
      <c r="AM81" s="256"/>
      <c r="AN81" s="256"/>
      <c r="AO81" s="256"/>
      <c r="AP81" s="256"/>
      <c r="AQ81" s="256"/>
      <c r="AR81" s="256"/>
      <c r="AS81" s="256"/>
      <c r="AT81" s="256"/>
      <c r="AU81" s="256"/>
      <c r="AV81" s="256"/>
      <c r="AW81" s="256"/>
    </row>
    <row r="82" spans="1:52" s="255" customFormat="1" ht="39.75" customHeight="1">
      <c r="A82" s="913"/>
      <c r="B82" s="930"/>
      <c r="C82" s="918"/>
      <c r="D82" s="800"/>
      <c r="E82" s="800"/>
      <c r="F82" s="800"/>
      <c r="G82" s="800"/>
      <c r="H82" s="800"/>
      <c r="I82" s="800"/>
      <c r="J82" s="801"/>
      <c r="K82" s="225" t="b">
        <v>0</v>
      </c>
      <c r="L82" s="413" t="s">
        <v>149</v>
      </c>
      <c r="M82" s="1076" t="s">
        <v>40</v>
      </c>
      <c r="N82" s="1077"/>
      <c r="O82" s="1077"/>
      <c r="P82" s="1077"/>
      <c r="Q82" s="1077"/>
      <c r="R82" s="1077"/>
      <c r="S82" s="1077"/>
      <c r="T82" s="1077"/>
      <c r="U82" s="1077"/>
      <c r="V82" s="1077"/>
      <c r="W82" s="1077"/>
      <c r="X82" s="1077"/>
      <c r="Y82" s="1077"/>
      <c r="Z82" s="1077"/>
      <c r="AA82" s="1077"/>
      <c r="AB82" s="1077"/>
      <c r="AC82" s="1077"/>
      <c r="AD82" s="1077"/>
      <c r="AE82" s="1077"/>
      <c r="AF82" s="1077"/>
      <c r="AG82" s="1077"/>
      <c r="AH82" s="1077"/>
      <c r="AI82" s="1077"/>
      <c r="AJ82" s="1078"/>
      <c r="AK82" s="414"/>
      <c r="AL82" s="415"/>
      <c r="AM82" s="256"/>
      <c r="AN82" s="256"/>
      <c r="AO82" s="256"/>
      <c r="AP82" s="256"/>
      <c r="AQ82" s="256"/>
      <c r="AR82" s="256"/>
      <c r="AS82" s="256"/>
      <c r="AT82" s="256"/>
      <c r="AU82" s="256"/>
      <c r="AV82" s="256"/>
      <c r="AW82" s="256"/>
    </row>
    <row r="83" spans="1:52" s="255" customFormat="1" ht="40.5" customHeight="1" thickBot="1">
      <c r="A83" s="914"/>
      <c r="B83" s="1015"/>
      <c r="C83" s="919"/>
      <c r="D83" s="920"/>
      <c r="E83" s="920"/>
      <c r="F83" s="920"/>
      <c r="G83" s="920"/>
      <c r="H83" s="920"/>
      <c r="I83" s="920"/>
      <c r="J83" s="921"/>
      <c r="K83" s="226" t="b">
        <v>0</v>
      </c>
      <c r="L83" s="416" t="s">
        <v>148</v>
      </c>
      <c r="M83" s="875" t="s">
        <v>44</v>
      </c>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7"/>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78" t="s">
        <v>478</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16">
        <f>W38</f>
        <v>10800000</v>
      </c>
      <c r="T95" s="1017"/>
      <c r="U95" s="1017"/>
      <c r="V95" s="1017"/>
      <c r="W95" s="1017"/>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1092" t="s">
        <v>93</v>
      </c>
      <c r="T96" s="1093"/>
      <c r="U96" s="1093"/>
      <c r="V96" s="1093"/>
      <c r="W96" s="1093"/>
      <c r="X96" s="1094"/>
      <c r="Y96" s="856" t="s">
        <v>158</v>
      </c>
      <c r="Z96" s="857"/>
      <c r="AA96" s="857"/>
      <c r="AB96" s="857"/>
      <c r="AC96" s="857"/>
      <c r="AD96" s="858"/>
      <c r="AE96" s="856" t="s">
        <v>94</v>
      </c>
      <c r="AF96" s="857"/>
      <c r="AG96" s="857"/>
      <c r="AH96" s="857"/>
      <c r="AI96" s="857"/>
      <c r="AJ96" s="858"/>
    </row>
    <row r="97" spans="1:54" ht="26.25" customHeight="1" thickBot="1">
      <c r="A97" s="432"/>
      <c r="B97" s="1114" t="s">
        <v>379</v>
      </c>
      <c r="C97" s="1115"/>
      <c r="D97" s="1115"/>
      <c r="E97" s="1115"/>
      <c r="F97" s="1115"/>
      <c r="G97" s="1115"/>
      <c r="H97" s="1115"/>
      <c r="I97" s="1115"/>
      <c r="J97" s="1115"/>
      <c r="K97" s="1115"/>
      <c r="L97" s="1115"/>
      <c r="M97" s="1115"/>
      <c r="N97" s="1115"/>
      <c r="O97" s="1115"/>
      <c r="P97" s="1115"/>
      <c r="Q97" s="1115"/>
      <c r="R97" s="1115"/>
      <c r="S97" s="999" t="b">
        <v>1</v>
      </c>
      <c r="T97" s="1000"/>
      <c r="U97" s="1000"/>
      <c r="V97" s="1000"/>
      <c r="W97" s="1000"/>
      <c r="X97" s="433"/>
      <c r="Y97" s="1000" t="b">
        <v>1</v>
      </c>
      <c r="Z97" s="1000"/>
      <c r="AA97" s="1000"/>
      <c r="AB97" s="1000"/>
      <c r="AC97" s="1000"/>
      <c r="AD97" s="434"/>
      <c r="AE97" s="1000" t="b">
        <v>1</v>
      </c>
      <c r="AF97" s="1000"/>
      <c r="AG97" s="1000"/>
      <c r="AH97" s="1000"/>
      <c r="AI97" s="1079"/>
      <c r="AJ97" s="317" t="str">
        <f>IF(M19="○", IF(OR(AND(NOT(S97),NOT(Y97),AE97),AND(NOT(S97),NOT(Y97),NOT(AE97))),"×","○"),"")</f>
        <v>○</v>
      </c>
      <c r="AK97" s="435"/>
      <c r="AL97" s="952" t="s">
        <v>333</v>
      </c>
      <c r="AM97" s="953"/>
      <c r="AN97" s="953"/>
      <c r="AO97" s="953"/>
      <c r="AP97" s="953"/>
      <c r="AQ97" s="953"/>
      <c r="AR97" s="953"/>
      <c r="AS97" s="953"/>
      <c r="AT97" s="953"/>
      <c r="AU97" s="953"/>
      <c r="AV97" s="954"/>
    </row>
    <row r="98" spans="1:54" ht="18.75" customHeight="1" thickBot="1">
      <c r="A98" s="436"/>
      <c r="B98" s="910" t="s">
        <v>429</v>
      </c>
      <c r="C98" s="911"/>
      <c r="D98" s="911"/>
      <c r="E98" s="911"/>
      <c r="F98" s="911"/>
      <c r="G98" s="911"/>
      <c r="H98" s="911"/>
      <c r="I98" s="911"/>
      <c r="J98" s="911"/>
      <c r="K98" s="911"/>
      <c r="L98" s="911"/>
      <c r="M98" s="911"/>
      <c r="N98" s="911"/>
      <c r="O98" s="911"/>
      <c r="P98" s="911"/>
      <c r="Q98" s="911"/>
      <c r="R98" s="911"/>
      <c r="S98" s="1164">
        <v>18</v>
      </c>
      <c r="T98" s="1005"/>
      <c r="U98" s="1005"/>
      <c r="V98" s="1005"/>
      <c r="W98" s="1005"/>
      <c r="X98" s="437" t="s">
        <v>216</v>
      </c>
      <c r="Y98" s="1005">
        <v>27</v>
      </c>
      <c r="Z98" s="1005"/>
      <c r="AA98" s="1005"/>
      <c r="AB98" s="1005"/>
      <c r="AC98" s="1005"/>
      <c r="AD98" s="438" t="s">
        <v>216</v>
      </c>
      <c r="AE98" s="1005">
        <v>9</v>
      </c>
      <c r="AF98" s="1005"/>
      <c r="AG98" s="1005"/>
      <c r="AH98" s="1005"/>
      <c r="AI98" s="1005"/>
      <c r="AJ98" s="439" t="s">
        <v>24</v>
      </c>
      <c r="AK98" s="1032"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32"/>
      <c r="AL99" s="952" t="s">
        <v>492</v>
      </c>
      <c r="AM99" s="1088"/>
      <c r="AN99" s="1088"/>
      <c r="AO99" s="1088"/>
      <c r="AP99" s="1088"/>
      <c r="AQ99" s="1088"/>
      <c r="AR99" s="1088"/>
      <c r="AS99" s="1088"/>
      <c r="AT99" s="1088"/>
      <c r="AU99" s="1088"/>
      <c r="AV99" s="1089"/>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33" t="s">
        <v>296</v>
      </c>
      <c r="AL100" s="952" t="s">
        <v>493</v>
      </c>
      <c r="AM100" s="1088"/>
      <c r="AN100" s="1088"/>
      <c r="AO100" s="1088"/>
      <c r="AP100" s="1088"/>
      <c r="AQ100" s="1088"/>
      <c r="AR100" s="1088"/>
      <c r="AS100" s="1088"/>
      <c r="AT100" s="1088"/>
      <c r="AU100" s="1088"/>
      <c r="AV100" s="1089"/>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165">
        <f>IFERROR(S95/((IFERROR(S98/(S99/S99), 0))+IFERROR(Y98/(S99/Y99),0)+IFERROR(AE98/(S99/AE99),0))/Y115,0)</f>
        <v>20000</v>
      </c>
      <c r="T101" s="1166"/>
      <c r="U101" s="1166"/>
      <c r="V101" s="1166"/>
      <c r="W101" s="1166"/>
      <c r="X101" s="441" t="s">
        <v>139</v>
      </c>
      <c r="Y101" s="1167">
        <f>IFERROR(S95/((IFERROR(S98/(Y99/S99), 0))+IFERROR(Y98/(Y99/Y99),0)+IFERROR(AE98/(Y99/AE99),0))/Y115,0)</f>
        <v>16666.666666666668</v>
      </c>
      <c r="Z101" s="1166"/>
      <c r="AA101" s="1166"/>
      <c r="AB101" s="1166"/>
      <c r="AC101" s="1166"/>
      <c r="AD101" s="441" t="s">
        <v>139</v>
      </c>
      <c r="AE101" s="1167">
        <f>IFERROR(S95/((IFERROR(S98/(AE99/S99), 0))+IFERROR(Y98/(AE99/Y99),0)+IFERROR(AE98/(AE99/AE99),0))/Y115,0)</f>
        <v>10000</v>
      </c>
      <c r="AF101" s="1166"/>
      <c r="AG101" s="1166"/>
      <c r="AH101" s="1166"/>
      <c r="AI101" s="1166"/>
      <c r="AJ101" s="442" t="s">
        <v>139</v>
      </c>
      <c r="AK101" s="1033"/>
    </row>
    <row r="102" spans="1:54" ht="19.5" customHeight="1">
      <c r="A102" s="436"/>
      <c r="B102" s="1014" t="s">
        <v>298</v>
      </c>
      <c r="C102" s="949"/>
      <c r="D102" s="949"/>
      <c r="E102" s="949"/>
      <c r="F102" s="949"/>
      <c r="G102" s="949"/>
      <c r="H102" s="949"/>
      <c r="I102" s="949"/>
      <c r="J102" s="949"/>
      <c r="K102" s="949"/>
      <c r="L102" s="949"/>
      <c r="M102" s="949"/>
      <c r="N102" s="949"/>
      <c r="O102" s="949"/>
      <c r="P102" s="949"/>
      <c r="Q102" s="949"/>
      <c r="R102" s="949"/>
      <c r="S102" s="443" t="s">
        <v>125</v>
      </c>
      <c r="T102" s="1003">
        <f>S98*S101*Y115</f>
        <v>4320000</v>
      </c>
      <c r="U102" s="1003"/>
      <c r="V102" s="1003"/>
      <c r="W102" s="444" t="s">
        <v>139</v>
      </c>
      <c r="X102" s="445" t="s">
        <v>140</v>
      </c>
      <c r="Y102" s="446" t="s">
        <v>125</v>
      </c>
      <c r="Z102" s="1004">
        <f>Y98*Y101*Y115</f>
        <v>5400000.0000000009</v>
      </c>
      <c r="AA102" s="1004"/>
      <c r="AB102" s="1004"/>
      <c r="AC102" s="447" t="s">
        <v>139</v>
      </c>
      <c r="AD102" s="445" t="s">
        <v>140</v>
      </c>
      <c r="AE102" s="446" t="s">
        <v>125</v>
      </c>
      <c r="AF102" s="1004">
        <f>AE98*AE101*Y115</f>
        <v>1080000</v>
      </c>
      <c r="AG102" s="1004"/>
      <c r="AH102" s="1004"/>
      <c r="AI102" s="447" t="s">
        <v>139</v>
      </c>
      <c r="AJ102" s="448" t="s">
        <v>140</v>
      </c>
    </row>
    <row r="103" spans="1:54" ht="24.75" customHeight="1" thickBot="1">
      <c r="A103" s="432"/>
      <c r="B103" s="1149" t="s">
        <v>420</v>
      </c>
      <c r="C103" s="1059"/>
      <c r="D103" s="1059"/>
      <c r="E103" s="1059"/>
      <c r="F103" s="1059"/>
      <c r="G103" s="1059"/>
      <c r="H103" s="1059"/>
      <c r="I103" s="1059"/>
      <c r="J103" s="1059"/>
      <c r="K103" s="1059"/>
      <c r="L103" s="1059"/>
      <c r="M103" s="1059"/>
      <c r="N103" s="1059"/>
      <c r="O103" s="1059"/>
      <c r="P103" s="1059"/>
      <c r="Q103" s="1059"/>
      <c r="R103" s="1059"/>
      <c r="S103" s="934"/>
      <c r="T103" s="935"/>
      <c r="U103" s="935"/>
      <c r="V103" s="935"/>
      <c r="W103" s="935"/>
      <c r="X103" s="935"/>
      <c r="Y103" s="1146">
        <v>249500</v>
      </c>
      <c r="Z103" s="1147"/>
      <c r="AA103" s="1147"/>
      <c r="AB103" s="1147"/>
      <c r="AC103" s="1148"/>
      <c r="AD103" s="449" t="s">
        <v>1</v>
      </c>
      <c r="AE103" s="936">
        <v>225000</v>
      </c>
      <c r="AF103" s="937"/>
      <c r="AG103" s="937"/>
      <c r="AH103" s="937"/>
      <c r="AI103" s="938"/>
      <c r="AJ103" s="450" t="s">
        <v>1</v>
      </c>
      <c r="AK103" s="253"/>
    </row>
    <row r="104" spans="1:54" ht="30.75" customHeight="1" thickBot="1">
      <c r="A104" s="432"/>
      <c r="B104" s="1142" t="s">
        <v>421</v>
      </c>
      <c r="C104" s="1143"/>
      <c r="D104" s="1143"/>
      <c r="E104" s="1143"/>
      <c r="F104" s="1143"/>
      <c r="G104" s="1143"/>
      <c r="H104" s="1143"/>
      <c r="I104" s="1143"/>
      <c r="J104" s="1143"/>
      <c r="K104" s="1143"/>
      <c r="L104" s="1143"/>
      <c r="M104" s="1143"/>
      <c r="N104" s="1143"/>
      <c r="O104" s="1143"/>
      <c r="P104" s="1143"/>
      <c r="Q104" s="1143"/>
      <c r="R104" s="1143"/>
      <c r="S104" s="1059"/>
      <c r="T104" s="1059"/>
      <c r="U104" s="1059"/>
      <c r="V104" s="1059"/>
      <c r="W104" s="1059"/>
      <c r="X104" s="1059"/>
      <c r="Y104" s="1006">
        <v>4200000</v>
      </c>
      <c r="Z104" s="1007"/>
      <c r="AA104" s="1007"/>
      <c r="AB104" s="1007"/>
      <c r="AC104" s="1007"/>
      <c r="AD104" s="451" t="s">
        <v>1</v>
      </c>
      <c r="AE104" s="452" t="s">
        <v>291</v>
      </c>
      <c r="AF104" s="453" t="str">
        <f>IF(M19="○", IF(Y104,IF(Y104&lt;=4400000,"○","☓"),""),"")</f>
        <v>○</v>
      </c>
      <c r="AG104" s="454" t="s">
        <v>328</v>
      </c>
      <c r="AH104" s="455"/>
      <c r="AI104" s="455"/>
      <c r="AJ104" s="455"/>
      <c r="AK104" s="261"/>
      <c r="AL104" s="952" t="s">
        <v>467</v>
      </c>
      <c r="AM104" s="1088"/>
      <c r="AN104" s="1088"/>
      <c r="AO104" s="1088"/>
      <c r="AP104" s="1088"/>
      <c r="AQ104" s="1088"/>
      <c r="AR104" s="1088"/>
      <c r="AS104" s="1088"/>
      <c r="AT104" s="1088"/>
      <c r="AU104" s="1088"/>
      <c r="AV104" s="1089"/>
    </row>
    <row r="105" spans="1:54" s="255" customFormat="1" ht="28.5" customHeight="1">
      <c r="A105" s="456"/>
      <c r="B105" s="1144" t="s">
        <v>310</v>
      </c>
      <c r="C105" s="1145"/>
      <c r="D105" s="1145"/>
      <c r="E105" s="1145"/>
      <c r="F105" s="1145"/>
      <c r="G105" s="1145"/>
      <c r="H105" s="1145"/>
      <c r="I105" s="1145"/>
      <c r="J105" s="1145"/>
      <c r="K105" s="1145"/>
      <c r="L105" s="1145"/>
      <c r="M105" s="1145"/>
      <c r="N105" s="1145"/>
      <c r="O105" s="1145"/>
      <c r="P105" s="1145"/>
      <c r="Q105" s="1145"/>
      <c r="R105" s="1145"/>
      <c r="S105" s="1145"/>
      <c r="T105" s="1145"/>
      <c r="U105" s="1145"/>
      <c r="V105" s="1145"/>
      <c r="W105" s="1145"/>
      <c r="X105" s="1145"/>
      <c r="Y105" s="1006">
        <v>2</v>
      </c>
      <c r="Z105" s="1007"/>
      <c r="AA105" s="1007"/>
      <c r="AB105" s="1007"/>
      <c r="AC105" s="1007"/>
      <c r="AD105" s="442" t="s">
        <v>294</v>
      </c>
      <c r="AE105" s="457" t="s">
        <v>291</v>
      </c>
      <c r="AF105" s="1090" t="str">
        <f>IF(M19="○",IF(OR(Y105&gt;=Y106,OR(C108,C109,C110,C111)=TRUE),"○","☓"),"")</f>
        <v>○</v>
      </c>
      <c r="AG105" s="941" t="s">
        <v>295</v>
      </c>
      <c r="AH105" s="261"/>
      <c r="AJ105" s="458"/>
      <c r="AK105" s="275"/>
      <c r="AL105" s="1122" t="s">
        <v>468</v>
      </c>
      <c r="AM105" s="1123"/>
      <c r="AN105" s="1123"/>
      <c r="AO105" s="1123"/>
      <c r="AP105" s="1123"/>
      <c r="AQ105" s="1123"/>
      <c r="AR105" s="1123"/>
      <c r="AS105" s="1123"/>
      <c r="AT105" s="1123"/>
      <c r="AU105" s="1123"/>
      <c r="AV105" s="1124"/>
      <c r="AW105" s="256"/>
      <c r="AX105" s="459"/>
      <c r="AY105" s="459"/>
      <c r="AZ105" s="459"/>
      <c r="BA105" s="459"/>
      <c r="BB105" s="459"/>
    </row>
    <row r="106" spans="1:54" s="255" customFormat="1" ht="28.5" customHeight="1" thickBot="1">
      <c r="A106" s="456"/>
      <c r="B106" s="1102" t="s">
        <v>424</v>
      </c>
      <c r="C106" s="1103"/>
      <c r="D106" s="1103"/>
      <c r="E106" s="1103"/>
      <c r="F106" s="1103"/>
      <c r="G106" s="1103"/>
      <c r="H106" s="1103"/>
      <c r="I106" s="1103"/>
      <c r="J106" s="1103"/>
      <c r="K106" s="1103"/>
      <c r="L106" s="1103"/>
      <c r="M106" s="1103"/>
      <c r="N106" s="1103"/>
      <c r="O106" s="1103"/>
      <c r="P106" s="1103"/>
      <c r="Q106" s="1103"/>
      <c r="R106" s="1103"/>
      <c r="S106" s="1103"/>
      <c r="T106" s="1103"/>
      <c r="U106" s="1103"/>
      <c r="V106" s="1103"/>
      <c r="W106" s="1103"/>
      <c r="X106" s="1103"/>
      <c r="Y106" s="93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40"/>
      <c r="AA106" s="940"/>
      <c r="AB106" s="940"/>
      <c r="AC106" s="940"/>
      <c r="AD106" s="460" t="s">
        <v>299</v>
      </c>
      <c r="AE106" s="457" t="s">
        <v>291</v>
      </c>
      <c r="AF106" s="1091"/>
      <c r="AG106" s="941"/>
      <c r="AH106" s="261"/>
      <c r="AI106" s="457"/>
      <c r="AJ106" s="458"/>
      <c r="AK106" s="275"/>
      <c r="AL106" s="1128"/>
      <c r="AM106" s="1129"/>
      <c r="AN106" s="1129"/>
      <c r="AO106" s="1129"/>
      <c r="AP106" s="1129"/>
      <c r="AQ106" s="1129"/>
      <c r="AR106" s="1129"/>
      <c r="AS106" s="1129"/>
      <c r="AT106" s="1129"/>
      <c r="AU106" s="1129"/>
      <c r="AV106" s="1130"/>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56" t="s">
        <v>159</v>
      </c>
      <c r="E110" s="1056"/>
      <c r="F110" s="1056"/>
      <c r="G110" s="1056"/>
      <c r="H110" s="1056"/>
      <c r="I110" s="1056"/>
      <c r="J110" s="1056"/>
      <c r="K110" s="1056"/>
      <c r="L110" s="1056"/>
      <c r="M110" s="1056"/>
      <c r="N110" s="1056"/>
      <c r="O110" s="1056"/>
      <c r="P110" s="1056"/>
      <c r="Q110" s="1056"/>
      <c r="R110" s="1056"/>
      <c r="S110" s="1056"/>
      <c r="T110" s="1056"/>
      <c r="U110" s="1056"/>
      <c r="V110" s="1056"/>
      <c r="W110" s="1056"/>
      <c r="X110" s="1056"/>
      <c r="Y110" s="1056"/>
      <c r="Z110" s="1056"/>
      <c r="AA110" s="1056"/>
      <c r="AB110" s="1056"/>
      <c r="AC110" s="1056"/>
      <c r="AD110" s="1056"/>
      <c r="AE110" s="1056"/>
      <c r="AF110" s="1056"/>
      <c r="AG110" s="1056"/>
      <c r="AH110" s="1056"/>
      <c r="AI110" s="1056"/>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7"/>
      <c r="G111" s="1057"/>
      <c r="H111" s="1057"/>
      <c r="I111" s="1057"/>
      <c r="J111" s="1057"/>
      <c r="K111" s="1057"/>
      <c r="L111" s="1057"/>
      <c r="M111" s="1057"/>
      <c r="N111" s="1057"/>
      <c r="O111" s="1057"/>
      <c r="P111" s="1057"/>
      <c r="Q111" s="1057"/>
      <c r="R111" s="1057"/>
      <c r="S111" s="1057"/>
      <c r="T111" s="1057"/>
      <c r="U111" s="1057"/>
      <c r="V111" s="1057"/>
      <c r="W111" s="1057"/>
      <c r="X111" s="1057"/>
      <c r="Y111" s="1057"/>
      <c r="Z111" s="1057"/>
      <c r="AA111" s="1057"/>
      <c r="AB111" s="1057"/>
      <c r="AC111" s="1057"/>
      <c r="AD111" s="1057"/>
      <c r="AE111" s="1057"/>
      <c r="AF111" s="1057"/>
      <c r="AG111" s="1057"/>
      <c r="AH111" s="1057"/>
      <c r="AI111" s="1057"/>
      <c r="AJ111" s="478" t="s">
        <v>31</v>
      </c>
      <c r="AL111" s="467"/>
      <c r="AM111" s="256"/>
      <c r="AN111" s="256"/>
      <c r="AO111" s="256"/>
      <c r="AP111" s="256"/>
      <c r="AQ111" s="256"/>
      <c r="AR111" s="256"/>
      <c r="AS111" s="256"/>
      <c r="AT111" s="256"/>
      <c r="AU111" s="256"/>
      <c r="AV111" s="256"/>
      <c r="AW111" s="256"/>
    </row>
    <row r="112" spans="1:54" s="309" customFormat="1" ht="33" customHeight="1">
      <c r="A112" s="833" t="s">
        <v>483</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52" t="s">
        <v>366</v>
      </c>
      <c r="AM114" s="1088"/>
      <c r="AN114" s="1088"/>
      <c r="AO114" s="1088"/>
      <c r="AP114" s="1088"/>
      <c r="AQ114" s="1088"/>
      <c r="AR114" s="1088"/>
      <c r="AS114" s="1088"/>
      <c r="AT114" s="1088"/>
      <c r="AU114" s="1088"/>
      <c r="AV114" s="1089"/>
    </row>
    <row r="115" spans="1:52" s="255" customFormat="1" ht="22.5" customHeight="1" thickBot="1">
      <c r="A115" s="1065" t="s">
        <v>346</v>
      </c>
      <c r="B115" s="806"/>
      <c r="C115" s="806"/>
      <c r="D115" s="806"/>
      <c r="E115" s="321"/>
      <c r="F115" s="480" t="s">
        <v>21</v>
      </c>
      <c r="G115" s="322"/>
      <c r="H115" s="1030">
        <v>5</v>
      </c>
      <c r="I115" s="1030"/>
      <c r="J115" s="322" t="s">
        <v>11</v>
      </c>
      <c r="K115" s="1030">
        <v>6</v>
      </c>
      <c r="L115" s="1030"/>
      <c r="M115" s="322" t="s">
        <v>12</v>
      </c>
      <c r="N115" s="323" t="s">
        <v>13</v>
      </c>
      <c r="O115" s="323"/>
      <c r="P115" s="322" t="s">
        <v>21</v>
      </c>
      <c r="Q115" s="322"/>
      <c r="R115" s="1030">
        <v>6</v>
      </c>
      <c r="S115" s="1030"/>
      <c r="T115" s="322" t="s">
        <v>11</v>
      </c>
      <c r="U115" s="1030">
        <v>5</v>
      </c>
      <c r="V115" s="1030"/>
      <c r="W115" s="322" t="s">
        <v>12</v>
      </c>
      <c r="X115" s="322" t="s">
        <v>116</v>
      </c>
      <c r="Y115" s="322">
        <f>IF(H115&gt;=1,(R115*12+U115)-(H115*12+K115)+1,"")</f>
        <v>12</v>
      </c>
      <c r="Z115" s="1074" t="s">
        <v>117</v>
      </c>
      <c r="AA115" s="1074"/>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34" t="s">
        <v>285</v>
      </c>
      <c r="B116" s="1035"/>
      <c r="C116" s="1035"/>
      <c r="D116" s="1035"/>
      <c r="E116" s="1008" t="s">
        <v>367</v>
      </c>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09"/>
      <c r="AA116" s="1009"/>
      <c r="AB116" s="1009"/>
      <c r="AC116" s="1010"/>
      <c r="AD116" s="1010"/>
      <c r="AE116" s="1010"/>
      <c r="AF116" s="1010"/>
      <c r="AG116" s="1010"/>
      <c r="AH116" s="1010"/>
      <c r="AI116" s="1010"/>
      <c r="AJ116" s="1011"/>
      <c r="AK116" s="261"/>
      <c r="AL116" s="256"/>
      <c r="AU116" s="271"/>
    </row>
    <row r="117" spans="1:52" ht="18.75" customHeight="1" thickBot="1">
      <c r="A117" s="1072"/>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52" t="s">
        <v>428</v>
      </c>
      <c r="AM117" s="1088"/>
      <c r="AN117" s="1088"/>
      <c r="AO117" s="1088"/>
      <c r="AP117" s="1088"/>
      <c r="AQ117" s="1088"/>
      <c r="AR117" s="1088"/>
      <c r="AS117" s="1088"/>
      <c r="AT117" s="1088"/>
      <c r="AU117" s="1088"/>
      <c r="AV117" s="1089"/>
    </row>
    <row r="118" spans="1:52" ht="29.25" customHeight="1">
      <c r="A118" s="1065" t="s">
        <v>35</v>
      </c>
      <c r="B118" s="806"/>
      <c r="C118" s="806"/>
      <c r="D118" s="806"/>
      <c r="E118" s="58"/>
      <c r="F118" s="922" t="s">
        <v>33</v>
      </c>
      <c r="G118" s="922"/>
      <c r="H118" s="922"/>
      <c r="I118" s="59" t="b">
        <v>1</v>
      </c>
      <c r="J118" s="922" t="s">
        <v>71</v>
      </c>
      <c r="K118" s="922"/>
      <c r="L118" s="922"/>
      <c r="M118" s="922"/>
      <c r="N118" s="922"/>
      <c r="O118" s="60" t="b">
        <v>0</v>
      </c>
      <c r="P118" s="786" t="s">
        <v>72</v>
      </c>
      <c r="Q118" s="786"/>
      <c r="R118" s="786"/>
      <c r="S118" s="786"/>
      <c r="T118" s="786"/>
      <c r="U118" s="786"/>
      <c r="V118" s="60" t="b">
        <v>0</v>
      </c>
      <c r="W118" s="922" t="s">
        <v>34</v>
      </c>
      <c r="X118" s="922"/>
      <c r="Y118" s="312"/>
      <c r="Z118" s="168" t="b">
        <v>0</v>
      </c>
      <c r="AA118" s="786" t="s">
        <v>29</v>
      </c>
      <c r="AB118" s="786"/>
      <c r="AC118" s="482" t="s">
        <v>30</v>
      </c>
      <c r="AD118" s="902"/>
      <c r="AE118" s="902"/>
      <c r="AF118" s="902"/>
      <c r="AG118" s="902"/>
      <c r="AH118" s="902"/>
      <c r="AI118" s="319" t="s">
        <v>31</v>
      </c>
      <c r="AJ118" s="483"/>
      <c r="AK118" s="261"/>
    </row>
    <row r="119" spans="1:52" ht="19.5" customHeight="1">
      <c r="A119" s="1034" t="s">
        <v>32</v>
      </c>
      <c r="B119" s="1035"/>
      <c r="C119" s="1035"/>
      <c r="D119" s="1035"/>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8"/>
      <c r="B120" s="1169"/>
      <c r="C120" s="1169"/>
      <c r="D120" s="1169"/>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42"/>
      <c r="Y120" s="1042"/>
      <c r="Z120" s="1042"/>
      <c r="AA120" s="1042"/>
      <c r="AB120" s="1042"/>
      <c r="AC120" s="1042"/>
      <c r="AD120" s="1042"/>
      <c r="AE120" s="1042"/>
      <c r="AF120" s="1042"/>
      <c r="AG120" s="1042"/>
      <c r="AH120" s="1042"/>
      <c r="AI120" s="1042"/>
      <c r="AJ120" s="485" t="s">
        <v>31</v>
      </c>
      <c r="AK120" s="261"/>
      <c r="AL120" s="256"/>
      <c r="AU120" s="271"/>
    </row>
    <row r="121" spans="1:52" ht="24.75" customHeight="1">
      <c r="A121" s="1168"/>
      <c r="B121" s="1169"/>
      <c r="C121" s="1169"/>
      <c r="D121" s="1169"/>
      <c r="E121" s="885" t="s">
        <v>380</v>
      </c>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7"/>
      <c r="AK121" s="261"/>
      <c r="AL121" s="256"/>
      <c r="AU121" s="271"/>
    </row>
    <row r="122" spans="1:52" ht="57.75" customHeight="1" thickBot="1">
      <c r="A122" s="1168"/>
      <c r="B122" s="1169"/>
      <c r="C122" s="1169"/>
      <c r="D122" s="1169"/>
      <c r="E122" s="1131" t="s">
        <v>368</v>
      </c>
      <c r="F122" s="1132"/>
      <c r="G122" s="1132"/>
      <c r="H122" s="1132"/>
      <c r="I122" s="1132"/>
      <c r="J122" s="1132"/>
      <c r="K122" s="1132"/>
      <c r="L122" s="1132"/>
      <c r="M122" s="1132"/>
      <c r="N122" s="1132"/>
      <c r="O122" s="1132"/>
      <c r="P122" s="1132"/>
      <c r="Q122" s="1132"/>
      <c r="R122" s="1132"/>
      <c r="S122" s="1132"/>
      <c r="T122" s="1132"/>
      <c r="U122" s="1132"/>
      <c r="V122" s="1132"/>
      <c r="W122" s="1132"/>
      <c r="X122" s="1132"/>
      <c r="Y122" s="1132"/>
      <c r="Z122" s="1132"/>
      <c r="AA122" s="1132"/>
      <c r="AB122" s="1132"/>
      <c r="AC122" s="1132"/>
      <c r="AD122" s="1132"/>
      <c r="AE122" s="1132"/>
      <c r="AF122" s="1132"/>
      <c r="AG122" s="1132"/>
      <c r="AH122" s="1132"/>
      <c r="AI122" s="1132"/>
      <c r="AJ122" s="1133"/>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8"/>
      <c r="B123" s="1169"/>
      <c r="C123" s="1169"/>
      <c r="D123" s="1169"/>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72"/>
      <c r="B124" s="784"/>
      <c r="C124" s="784"/>
      <c r="D124" s="784"/>
      <c r="E124" s="342" t="s">
        <v>120</v>
      </c>
      <c r="F124" s="343"/>
      <c r="G124" s="343"/>
      <c r="H124" s="343"/>
      <c r="I124" s="343"/>
      <c r="J124" s="343"/>
      <c r="K124" s="486"/>
      <c r="L124" s="1069" t="s">
        <v>21</v>
      </c>
      <c r="M124" s="1070"/>
      <c r="N124" s="1071">
        <v>1</v>
      </c>
      <c r="O124" s="1071"/>
      <c r="P124" s="344" t="s">
        <v>4</v>
      </c>
      <c r="Q124" s="1071">
        <v>10</v>
      </c>
      <c r="R124" s="1071"/>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52" t="s">
        <v>334</v>
      </c>
      <c r="AM126" s="1088"/>
      <c r="AN126" s="1088"/>
      <c r="AO126" s="1088"/>
      <c r="AP126" s="1088"/>
      <c r="AQ126" s="1088"/>
      <c r="AR126" s="1088"/>
      <c r="AS126" s="1088"/>
      <c r="AT126" s="1088"/>
      <c r="AU126" s="1088"/>
      <c r="AV126" s="1089"/>
      <c r="AW126" s="491"/>
    </row>
    <row r="127" spans="1:52" s="492" customFormat="1" ht="18.75" customHeight="1">
      <c r="A127" s="1034" t="s">
        <v>25</v>
      </c>
      <c r="B127" s="1035"/>
      <c r="C127" s="1035"/>
      <c r="D127" s="1036" t="b">
        <v>0</v>
      </c>
      <c r="E127" s="227" t="b">
        <v>1</v>
      </c>
      <c r="F127" s="1112" t="s">
        <v>27</v>
      </c>
      <c r="G127" s="1112"/>
      <c r="H127" s="1112"/>
      <c r="I127" s="1112"/>
      <c r="J127" s="1112"/>
      <c r="K127" s="1112"/>
      <c r="L127" s="1112"/>
      <c r="M127" s="1112"/>
      <c r="N127" s="1112"/>
      <c r="O127" s="1112"/>
      <c r="P127" s="1112"/>
      <c r="Q127" s="1112"/>
      <c r="R127" s="1112"/>
      <c r="S127" s="1112"/>
      <c r="T127" s="1112"/>
      <c r="U127" s="1112"/>
      <c r="V127" s="1112"/>
      <c r="W127" s="1112"/>
      <c r="X127" s="1112"/>
      <c r="Y127" s="1112"/>
      <c r="Z127" s="1112"/>
      <c r="AA127" s="1112"/>
      <c r="AB127" s="1112"/>
      <c r="AC127" s="1112"/>
      <c r="AD127" s="1112"/>
      <c r="AE127" s="1112"/>
      <c r="AF127" s="1112"/>
      <c r="AG127" s="1112"/>
      <c r="AH127" s="1112"/>
      <c r="AI127" s="1112"/>
      <c r="AJ127" s="1113"/>
      <c r="AK127" s="261"/>
      <c r="AL127" s="491"/>
      <c r="AM127" s="491"/>
      <c r="AN127" s="491"/>
      <c r="AO127" s="491"/>
      <c r="AP127" s="491"/>
      <c r="AQ127" s="491"/>
      <c r="AR127" s="491"/>
      <c r="AS127" s="491"/>
      <c r="AT127" s="491"/>
      <c r="AU127" s="491"/>
      <c r="AV127" s="491"/>
      <c r="AW127" s="491"/>
    </row>
    <row r="128" spans="1:52" s="492" customFormat="1" ht="18.75" customHeight="1">
      <c r="A128" s="1037"/>
      <c r="B128" s="1038"/>
      <c r="C128" s="1038"/>
      <c r="D128" s="1039" t="b">
        <v>0</v>
      </c>
      <c r="E128" s="228" t="b">
        <v>0</v>
      </c>
      <c r="F128" s="920" t="s">
        <v>55</v>
      </c>
      <c r="G128" s="920"/>
      <c r="H128" s="920"/>
      <c r="I128" s="920"/>
      <c r="J128" s="920"/>
      <c r="K128" s="920"/>
      <c r="L128" s="920"/>
      <c r="M128" s="920"/>
      <c r="N128" s="920"/>
      <c r="O128" s="920"/>
      <c r="P128" s="920"/>
      <c r="Q128" s="920"/>
      <c r="R128" s="920"/>
      <c r="S128" s="920"/>
      <c r="T128" s="920"/>
      <c r="U128" s="920"/>
      <c r="V128" s="920"/>
      <c r="W128" s="920"/>
      <c r="X128" s="920"/>
      <c r="Y128" s="920"/>
      <c r="Z128" s="920"/>
      <c r="AA128" s="920"/>
      <c r="AB128" s="920"/>
      <c r="AC128" s="920"/>
      <c r="AD128" s="920"/>
      <c r="AE128" s="920"/>
      <c r="AF128" s="920"/>
      <c r="AG128" s="920"/>
      <c r="AH128" s="920"/>
      <c r="AI128" s="920"/>
      <c r="AJ128" s="921"/>
      <c r="AK128" s="275"/>
      <c r="AL128" s="491"/>
      <c r="AM128" s="491"/>
      <c r="AN128" s="491"/>
      <c r="AO128" s="491"/>
      <c r="AP128" s="491"/>
      <c r="AQ128" s="491"/>
      <c r="AR128" s="491"/>
      <c r="AS128" s="491"/>
      <c r="AT128" s="491"/>
      <c r="AU128" s="491"/>
      <c r="AV128" s="491"/>
      <c r="AW128" s="491"/>
    </row>
    <row r="129" spans="1:73" s="492" customFormat="1" ht="18" customHeight="1">
      <c r="A129" s="1116" t="s">
        <v>26</v>
      </c>
      <c r="B129" s="1117"/>
      <c r="C129" s="1117"/>
      <c r="D129" s="1118" t="b">
        <v>0</v>
      </c>
      <c r="E129" s="228" t="b">
        <v>0</v>
      </c>
      <c r="F129" s="1134" t="s">
        <v>28</v>
      </c>
      <c r="G129" s="1134"/>
      <c r="H129" s="1134"/>
      <c r="I129" s="1134"/>
      <c r="J129" s="1134"/>
      <c r="K129" s="1134"/>
      <c r="L129" s="1134"/>
      <c r="M129" s="1134"/>
      <c r="N129" s="1134"/>
      <c r="O129" s="1134"/>
      <c r="P129" s="1134"/>
      <c r="Q129" s="1134"/>
      <c r="R129" s="1134"/>
      <c r="S129" s="1134"/>
      <c r="T129" s="1134"/>
      <c r="U129" s="1134"/>
      <c r="V129" s="1134"/>
      <c r="W129" s="1134"/>
      <c r="X129" s="1134"/>
      <c r="Y129" s="1134"/>
      <c r="Z129" s="1134"/>
      <c r="AA129" s="1134"/>
      <c r="AB129" s="1134"/>
      <c r="AC129" s="1134"/>
      <c r="AD129" s="1134"/>
      <c r="AE129" s="1134"/>
      <c r="AF129" s="1134"/>
      <c r="AG129" s="1134"/>
      <c r="AH129" s="1134"/>
      <c r="AI129" s="1134"/>
      <c r="AJ129" s="1135"/>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72"/>
      <c r="B130" s="784"/>
      <c r="C130" s="784"/>
      <c r="D130" s="1119" t="b">
        <v>0</v>
      </c>
      <c r="E130" s="229" t="b">
        <v>0</v>
      </c>
      <c r="F130" s="493" t="s">
        <v>338</v>
      </c>
      <c r="G130" s="494"/>
      <c r="H130" s="495" t="s">
        <v>30</v>
      </c>
      <c r="I130" s="1073"/>
      <c r="J130" s="1073"/>
      <c r="K130" s="1073"/>
      <c r="L130" s="1073"/>
      <c r="M130" s="1073"/>
      <c r="N130" s="1073"/>
      <c r="O130" s="1073"/>
      <c r="P130" s="1073"/>
      <c r="Q130" s="1073"/>
      <c r="R130" s="1073"/>
      <c r="S130" s="1073"/>
      <c r="T130" s="1073"/>
      <c r="U130" s="1073"/>
      <c r="V130" s="1073"/>
      <c r="W130" s="1073"/>
      <c r="X130" s="1073"/>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1012">
        <f>S139+S142</f>
        <v>8640000</v>
      </c>
      <c r="T137" s="1013"/>
      <c r="U137" s="1013"/>
      <c r="V137" s="1013"/>
      <c r="W137" s="1013"/>
      <c r="X137" s="316" t="s">
        <v>1</v>
      </c>
      <c r="Y137" s="506"/>
      <c r="Z137" s="506"/>
      <c r="AA137" s="506"/>
      <c r="AB137" s="507"/>
      <c r="AC137" s="275"/>
      <c r="AD137" s="275"/>
      <c r="AE137" s="275"/>
      <c r="AF137" s="275"/>
      <c r="AG137" s="275"/>
      <c r="AH137" s="275"/>
      <c r="AI137" s="275"/>
      <c r="AK137" s="275"/>
    </row>
    <row r="138" spans="1:73" ht="23.25" customHeight="1" thickBot="1">
      <c r="A138" s="1063" t="s">
        <v>439</v>
      </c>
      <c r="B138" s="1063"/>
      <c r="C138" s="1063"/>
      <c r="D138" s="1063"/>
      <c r="E138" s="1063"/>
      <c r="F138" s="1063"/>
      <c r="G138" s="1063"/>
      <c r="H138" s="1063"/>
      <c r="I138" s="1063"/>
      <c r="J138" s="1063"/>
      <c r="K138" s="1063"/>
      <c r="L138" s="1063"/>
      <c r="M138" s="1063"/>
      <c r="N138" s="1063"/>
      <c r="O138" s="1063"/>
      <c r="P138" s="1063"/>
      <c r="Q138" s="1063"/>
      <c r="R138" s="1063"/>
      <c r="S138" s="1064"/>
      <c r="T138" s="1064"/>
      <c r="U138" s="1064"/>
      <c r="V138" s="1064"/>
      <c r="W138" s="1064"/>
      <c r="X138" s="1063"/>
      <c r="Y138" s="1063"/>
      <c r="Z138" s="1063"/>
      <c r="AA138" s="1063"/>
      <c r="AB138" s="1063"/>
      <c r="AC138" s="1063"/>
      <c r="AD138" s="1063"/>
      <c r="AE138" s="333"/>
      <c r="AF138" s="349"/>
      <c r="AG138" s="349"/>
      <c r="AH138" s="349"/>
      <c r="AI138" s="349"/>
      <c r="AJ138" s="349"/>
      <c r="AK138" s="349"/>
    </row>
    <row r="139" spans="1:73" ht="19.5" customHeight="1" thickBot="1">
      <c r="A139" s="879" t="s">
        <v>286</v>
      </c>
      <c r="B139" s="880"/>
      <c r="C139" s="335" t="s">
        <v>288</v>
      </c>
      <c r="D139" s="335"/>
      <c r="E139" s="335"/>
      <c r="F139" s="335"/>
      <c r="G139" s="335"/>
      <c r="H139" s="335"/>
      <c r="I139" s="335"/>
      <c r="J139" s="335"/>
      <c r="K139" s="335"/>
      <c r="L139" s="335"/>
      <c r="M139" s="335"/>
      <c r="N139" s="335"/>
      <c r="O139" s="335"/>
      <c r="P139" s="335"/>
      <c r="Q139" s="335"/>
      <c r="R139" s="335"/>
      <c r="S139" s="1051">
        <v>7560000</v>
      </c>
      <c r="T139" s="1052"/>
      <c r="U139" s="1052"/>
      <c r="V139" s="1052"/>
      <c r="W139" s="1053"/>
      <c r="X139" s="316" t="s">
        <v>1</v>
      </c>
      <c r="Y139" s="508"/>
      <c r="Z139" s="504"/>
      <c r="AA139" s="509"/>
      <c r="AB139" s="510"/>
      <c r="AC139" s="510"/>
      <c r="AD139" s="511"/>
      <c r="AE139" s="1055" t="s">
        <v>291</v>
      </c>
      <c r="AF139" s="349"/>
      <c r="AH139" s="349"/>
      <c r="AJ139" s="349"/>
      <c r="AK139" s="349"/>
    </row>
    <row r="140" spans="1:73" ht="19.5" customHeight="1" thickBot="1">
      <c r="A140" s="881"/>
      <c r="B140" s="882"/>
      <c r="C140" s="512"/>
      <c r="D140" s="1058" t="s">
        <v>473</v>
      </c>
      <c r="E140" s="1058"/>
      <c r="F140" s="1058"/>
      <c r="G140" s="1058"/>
      <c r="H140" s="1058"/>
      <c r="I140" s="1058"/>
      <c r="J140" s="1058"/>
      <c r="K140" s="1058"/>
      <c r="L140" s="1058"/>
      <c r="M140" s="1058"/>
      <c r="N140" s="1058"/>
      <c r="O140" s="1058"/>
      <c r="P140" s="1058"/>
      <c r="Q140" s="1058"/>
      <c r="R140" s="1058"/>
      <c r="S140" s="1046">
        <v>5320000</v>
      </c>
      <c r="T140" s="1047"/>
      <c r="U140" s="1047"/>
      <c r="V140" s="1047"/>
      <c r="W140" s="1048"/>
      <c r="X140" s="513" t="s">
        <v>1</v>
      </c>
      <c r="Y140" s="514" t="s">
        <v>30</v>
      </c>
      <c r="Z140" s="1066">
        <f>IFERROR(S140/S139*100,0)</f>
        <v>70.370370370370367</v>
      </c>
      <c r="AA140" s="1067"/>
      <c r="AB140" s="1068"/>
      <c r="AC140" s="515" t="s">
        <v>31</v>
      </c>
      <c r="AD140" s="516" t="s">
        <v>212</v>
      </c>
      <c r="AE140" s="1055"/>
      <c r="AF140" s="317" t="str">
        <f>IF(X19="○", IF(Z140=0,"",IF(Z140&gt;=200/3,"○","×")), "")</f>
        <v>○</v>
      </c>
      <c r="AG140" s="1054" t="s">
        <v>300</v>
      </c>
      <c r="AH140" s="349"/>
      <c r="AI140" s="349"/>
      <c r="AJ140" s="349"/>
      <c r="AK140" s="349"/>
      <c r="AL140" s="952" t="s">
        <v>434</v>
      </c>
      <c r="AM140" s="953"/>
      <c r="AN140" s="953"/>
      <c r="AO140" s="953"/>
      <c r="AP140" s="953"/>
      <c r="AQ140" s="953"/>
      <c r="AR140" s="953"/>
      <c r="AS140" s="953"/>
      <c r="AT140" s="953"/>
      <c r="AU140" s="953"/>
      <c r="AV140" s="954"/>
    </row>
    <row r="141" spans="1:73" ht="19.5" customHeight="1" thickBot="1">
      <c r="A141" s="883"/>
      <c r="B141" s="884"/>
      <c r="C141" s="517"/>
      <c r="D141" s="1059"/>
      <c r="E141" s="1059"/>
      <c r="F141" s="1059"/>
      <c r="G141" s="1059"/>
      <c r="H141" s="1059"/>
      <c r="I141" s="1059"/>
      <c r="J141" s="1059"/>
      <c r="K141" s="1059"/>
      <c r="L141" s="1059"/>
      <c r="M141" s="1059"/>
      <c r="N141" s="1059"/>
      <c r="O141" s="1059"/>
      <c r="P141" s="1059"/>
      <c r="Q141" s="1059"/>
      <c r="R141" s="1059"/>
      <c r="S141" s="518" t="s">
        <v>30</v>
      </c>
      <c r="T141" s="1050">
        <f>S140/Y148</f>
        <v>443333.33333333331</v>
      </c>
      <c r="U141" s="1050"/>
      <c r="V141" s="1050"/>
      <c r="W141" s="519" t="s">
        <v>1</v>
      </c>
      <c r="X141" s="520" t="s">
        <v>31</v>
      </c>
      <c r="Y141" s="521"/>
      <c r="Z141" s="522"/>
      <c r="AA141" s="523"/>
      <c r="AB141" s="1049"/>
      <c r="AC141" s="1049"/>
      <c r="AD141" s="524"/>
      <c r="AE141" s="1055"/>
      <c r="AF141" s="525"/>
      <c r="AG141" s="1054"/>
      <c r="AH141" s="349"/>
      <c r="AI141" s="349"/>
      <c r="AJ141" s="349"/>
      <c r="AK141" s="349"/>
      <c r="AL141" s="526"/>
      <c r="AM141" s="526"/>
      <c r="AN141" s="526"/>
      <c r="AO141" s="526"/>
      <c r="AP141" s="526"/>
      <c r="AQ141" s="526"/>
      <c r="AR141" s="526"/>
      <c r="AS141" s="526"/>
      <c r="AT141" s="526"/>
      <c r="AU141" s="526"/>
      <c r="AV141" s="526"/>
    </row>
    <row r="142" spans="1:73" ht="19.5" customHeight="1" thickBot="1">
      <c r="A142" s="1170" t="s">
        <v>287</v>
      </c>
      <c r="B142" s="880"/>
      <c r="C142" s="527" t="s">
        <v>289</v>
      </c>
      <c r="D142" s="370"/>
      <c r="E142" s="370"/>
      <c r="F142" s="370"/>
      <c r="G142" s="370"/>
      <c r="H142" s="370"/>
      <c r="I142" s="370"/>
      <c r="J142" s="370"/>
      <c r="K142" s="370"/>
      <c r="L142" s="370"/>
      <c r="M142" s="370"/>
      <c r="N142" s="370"/>
      <c r="O142" s="370"/>
      <c r="P142" s="370"/>
      <c r="Q142" s="370"/>
      <c r="R142" s="370"/>
      <c r="S142" s="1051">
        <v>1080000</v>
      </c>
      <c r="T142" s="1052"/>
      <c r="U142" s="1052"/>
      <c r="V142" s="1052"/>
      <c r="W142" s="1053"/>
      <c r="X142" s="528" t="s">
        <v>1</v>
      </c>
      <c r="Y142" s="508"/>
      <c r="Z142" s="504"/>
      <c r="AA142" s="529"/>
      <c r="AB142" s="530"/>
      <c r="AC142" s="530"/>
      <c r="AD142" s="511"/>
      <c r="AE142" s="1055" t="s">
        <v>291</v>
      </c>
      <c r="AF142" s="253"/>
      <c r="AG142" s="1054"/>
      <c r="AH142" s="349"/>
      <c r="AI142" s="349"/>
      <c r="AJ142" s="349"/>
      <c r="AK142" s="349"/>
    </row>
    <row r="143" spans="1:73" ht="19.5" customHeight="1" thickBot="1">
      <c r="A143" s="881"/>
      <c r="B143" s="882"/>
      <c r="C143" s="512"/>
      <c r="D143" s="1058" t="s">
        <v>473</v>
      </c>
      <c r="E143" s="1058"/>
      <c r="F143" s="1058"/>
      <c r="G143" s="1058"/>
      <c r="H143" s="1058"/>
      <c r="I143" s="1058"/>
      <c r="J143" s="1058"/>
      <c r="K143" s="1058"/>
      <c r="L143" s="1058"/>
      <c r="M143" s="1058"/>
      <c r="N143" s="1058"/>
      <c r="O143" s="1058"/>
      <c r="P143" s="1058"/>
      <c r="Q143" s="1058"/>
      <c r="R143" s="1058"/>
      <c r="S143" s="1046">
        <v>740000</v>
      </c>
      <c r="T143" s="1047"/>
      <c r="U143" s="1047"/>
      <c r="V143" s="1047"/>
      <c r="W143" s="1048"/>
      <c r="X143" s="531" t="s">
        <v>1</v>
      </c>
      <c r="Y143" s="532" t="s">
        <v>30</v>
      </c>
      <c r="Z143" s="1060">
        <f>IFERROR(S143/S142*100,0)</f>
        <v>68.518518518518519</v>
      </c>
      <c r="AA143" s="1061"/>
      <c r="AB143" s="1062"/>
      <c r="AC143" s="533" t="s">
        <v>31</v>
      </c>
      <c r="AD143" s="516" t="s">
        <v>212</v>
      </c>
      <c r="AE143" s="1055"/>
      <c r="AF143" s="317" t="str">
        <f>IF(X19="○", IF(Z143=0,"",IF(Z143&gt;=200/3,"○","×")),"")</f>
        <v>○</v>
      </c>
      <c r="AG143" s="1054"/>
      <c r="AH143" s="349"/>
      <c r="AI143" s="349"/>
      <c r="AJ143" s="349"/>
      <c r="AK143" s="349"/>
      <c r="AL143" s="952" t="s">
        <v>435</v>
      </c>
      <c r="AM143" s="953"/>
      <c r="AN143" s="953"/>
      <c r="AO143" s="953"/>
      <c r="AP143" s="953"/>
      <c r="AQ143" s="953"/>
      <c r="AR143" s="953"/>
      <c r="AS143" s="953"/>
      <c r="AT143" s="953"/>
      <c r="AU143" s="953"/>
      <c r="AV143" s="954"/>
    </row>
    <row r="144" spans="1:73" ht="18.75" customHeight="1">
      <c r="A144" s="883"/>
      <c r="B144" s="884"/>
      <c r="C144" s="517"/>
      <c r="D144" s="1059"/>
      <c r="E144" s="1059"/>
      <c r="F144" s="1059"/>
      <c r="G144" s="1059"/>
      <c r="H144" s="1059"/>
      <c r="I144" s="1059"/>
      <c r="J144" s="1059"/>
      <c r="K144" s="1059"/>
      <c r="L144" s="1059"/>
      <c r="M144" s="1059"/>
      <c r="N144" s="1059"/>
      <c r="O144" s="1059"/>
      <c r="P144" s="1059"/>
      <c r="Q144" s="1059"/>
      <c r="R144" s="1059"/>
      <c r="S144" s="534" t="s">
        <v>30</v>
      </c>
      <c r="T144" s="951">
        <f>S143/Y148</f>
        <v>61666.666666666664</v>
      </c>
      <c r="U144" s="951"/>
      <c r="V144" s="951"/>
      <c r="W144" s="535" t="s">
        <v>1</v>
      </c>
      <c r="X144" s="536" t="s">
        <v>31</v>
      </c>
      <c r="Y144" s="521"/>
      <c r="Z144" s="522"/>
      <c r="AA144" s="523"/>
      <c r="AB144" s="1049"/>
      <c r="AC144" s="1049"/>
      <c r="AD144" s="524"/>
      <c r="AE144" s="1055"/>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65" t="s">
        <v>346</v>
      </c>
      <c r="B148" s="806"/>
      <c r="C148" s="806"/>
      <c r="D148" s="806"/>
      <c r="E148" s="541"/>
      <c r="F148" s="480" t="s">
        <v>21</v>
      </c>
      <c r="G148" s="322"/>
      <c r="H148" s="1045">
        <v>5</v>
      </c>
      <c r="I148" s="1045"/>
      <c r="J148" s="322" t="s">
        <v>11</v>
      </c>
      <c r="K148" s="1045">
        <v>6</v>
      </c>
      <c r="L148" s="1045"/>
      <c r="M148" s="322" t="s">
        <v>12</v>
      </c>
      <c r="N148" s="323" t="s">
        <v>13</v>
      </c>
      <c r="O148" s="323"/>
      <c r="P148" s="322" t="s">
        <v>21</v>
      </c>
      <c r="Q148" s="322"/>
      <c r="R148" s="1045">
        <v>6</v>
      </c>
      <c r="S148" s="1045"/>
      <c r="T148" s="322" t="s">
        <v>11</v>
      </c>
      <c r="U148" s="1045">
        <v>5</v>
      </c>
      <c r="V148" s="1045"/>
      <c r="W148" s="322" t="s">
        <v>12</v>
      </c>
      <c r="X148" s="322" t="s">
        <v>116</v>
      </c>
      <c r="Y148" s="322">
        <f>IF(H148&gt;=1,(R148*12+U148)-(H148*12+K148)+1,"")</f>
        <v>12</v>
      </c>
      <c r="Z148" s="1074" t="s">
        <v>117</v>
      </c>
      <c r="AA148" s="1074"/>
      <c r="AB148" s="324" t="s">
        <v>48</v>
      </c>
      <c r="AJ148" s="317" t="str">
        <f>IF(X19="○", IF(AND(AND(H148&lt;&gt;"",K148&lt;&gt;"",R148&lt;&gt;"",U148&lt;&gt;""),OR(I149=TRUE,N149=TRUE,V149=TRUE), OR(I150=TRUE,N150=TRUE,V150=TRUE,AND(AB150=TRUE,AF150&lt;&gt;"")), OR(E152=TRUE, L152=TRUE, AND(S152=TRUE,X152&lt;&gt;"")), AND(E154&lt;&gt;"",N156&lt;&gt;"",Q156&lt;&gt;""),OR(U156=TRUE, Y156=TRUE)),"○","×"),"")</f>
        <v>○</v>
      </c>
      <c r="AL148" s="1122" t="s">
        <v>422</v>
      </c>
      <c r="AM148" s="1123"/>
      <c r="AN148" s="1123"/>
      <c r="AO148" s="1123"/>
      <c r="AP148" s="1123"/>
      <c r="AQ148" s="1123"/>
      <c r="AR148" s="1123"/>
      <c r="AS148" s="1123"/>
      <c r="AT148" s="1123"/>
      <c r="AU148" s="1123"/>
      <c r="AV148" s="1124"/>
    </row>
    <row r="149" spans="1:49" s="255" customFormat="1" ht="27" customHeight="1" thickBot="1">
      <c r="A149" s="1034" t="s">
        <v>35</v>
      </c>
      <c r="B149" s="1035"/>
      <c r="C149" s="1035"/>
      <c r="D149" s="1036"/>
      <c r="E149" s="1180" t="s">
        <v>463</v>
      </c>
      <c r="F149" s="1181"/>
      <c r="G149" s="1181"/>
      <c r="H149" s="1182"/>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28"/>
      <c r="AM149" s="1129"/>
      <c r="AN149" s="1129"/>
      <c r="AO149" s="1129"/>
      <c r="AP149" s="1129"/>
      <c r="AQ149" s="1129"/>
      <c r="AR149" s="1129"/>
      <c r="AS149" s="1129"/>
      <c r="AT149" s="1129"/>
      <c r="AU149" s="1129"/>
      <c r="AV149" s="1130"/>
      <c r="AW149" s="256"/>
    </row>
    <row r="150" spans="1:49" s="255" customFormat="1" ht="26.25" customHeight="1">
      <c r="A150" s="1072"/>
      <c r="B150" s="784"/>
      <c r="C150" s="784"/>
      <c r="D150" s="1119"/>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44"/>
      <c r="AG150" s="1044"/>
      <c r="AH150" s="1044"/>
      <c r="AI150" s="1044"/>
      <c r="AJ150" s="545" t="s">
        <v>31</v>
      </c>
      <c r="AK150" s="241"/>
      <c r="AL150" s="256"/>
      <c r="AM150" s="256"/>
      <c r="AN150" s="256"/>
      <c r="AO150" s="256"/>
      <c r="AP150" s="256"/>
      <c r="AQ150" s="256"/>
      <c r="AR150" s="256"/>
      <c r="AS150" s="256"/>
      <c r="AT150" s="256"/>
      <c r="AU150" s="256"/>
      <c r="AV150" s="256"/>
      <c r="AW150" s="256"/>
    </row>
    <row r="151" spans="1:49" s="255" customFormat="1" ht="19.5" customHeight="1">
      <c r="A151" s="1034" t="s">
        <v>32</v>
      </c>
      <c r="B151" s="1035"/>
      <c r="C151" s="1035"/>
      <c r="D151" s="1035"/>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8"/>
      <c r="B152" s="1169"/>
      <c r="C152" s="1169"/>
      <c r="D152" s="1169"/>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3"/>
      <c r="Y152" s="1193" t="b">
        <v>1</v>
      </c>
      <c r="Z152" s="1193"/>
      <c r="AA152" s="1193"/>
      <c r="AB152" s="1193"/>
      <c r="AC152" s="1193"/>
      <c r="AD152" s="1193"/>
      <c r="AE152" s="1193"/>
      <c r="AF152" s="1193"/>
      <c r="AG152" s="1193"/>
      <c r="AH152" s="1193"/>
      <c r="AI152" s="1193"/>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8"/>
      <c r="B153" s="1169"/>
      <c r="C153" s="1169"/>
      <c r="D153" s="1169"/>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8"/>
      <c r="B154" s="1169"/>
      <c r="C154" s="1169"/>
      <c r="D154" s="1169"/>
      <c r="E154" s="1190" t="s">
        <v>369</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61"/>
      <c r="AL154" s="256"/>
      <c r="AM154" s="256"/>
      <c r="AN154" s="256"/>
      <c r="AO154" s="256"/>
      <c r="AP154" s="256"/>
      <c r="AQ154" s="256"/>
      <c r="AR154" s="256"/>
      <c r="AS154" s="256"/>
      <c r="AT154" s="256"/>
      <c r="AU154" s="256"/>
      <c r="AV154" s="256"/>
      <c r="AW154" s="256"/>
    </row>
    <row r="155" spans="1:49" s="255" customFormat="1" ht="16.5" customHeight="1" thickBot="1">
      <c r="A155" s="1168"/>
      <c r="B155" s="1169"/>
      <c r="C155" s="1169"/>
      <c r="D155" s="118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72"/>
      <c r="B156" s="784"/>
      <c r="C156" s="784"/>
      <c r="D156" s="1189"/>
      <c r="E156" s="546" t="s">
        <v>120</v>
      </c>
      <c r="F156" s="343"/>
      <c r="G156" s="343"/>
      <c r="H156" s="343"/>
      <c r="I156" s="343"/>
      <c r="J156" s="343"/>
      <c r="K156" s="486"/>
      <c r="L156" s="1069" t="s">
        <v>21</v>
      </c>
      <c r="M156" s="1070"/>
      <c r="N156" s="1043">
        <v>4</v>
      </c>
      <c r="O156" s="1043"/>
      <c r="P156" s="344" t="s">
        <v>4</v>
      </c>
      <c r="Q156" s="1043">
        <v>10</v>
      </c>
      <c r="R156" s="1043"/>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488</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489</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36" t="s">
        <v>41</v>
      </c>
      <c r="F164" s="1137"/>
      <c r="G164" s="1137"/>
      <c r="H164" s="1137"/>
      <c r="I164" s="1137"/>
      <c r="J164" s="1137"/>
      <c r="K164" s="1137"/>
      <c r="L164" s="1137"/>
      <c r="M164" s="1137"/>
      <c r="N164" s="1137"/>
      <c r="O164" s="1137"/>
      <c r="P164" s="1137"/>
      <c r="Q164" s="1137"/>
      <c r="R164" s="1137"/>
      <c r="S164" s="1137"/>
      <c r="T164" s="1137"/>
      <c r="U164" s="1137"/>
      <c r="V164" s="1137"/>
      <c r="W164" s="1137"/>
      <c r="X164" s="1137"/>
      <c r="Y164" s="1137"/>
      <c r="Z164" s="1137"/>
      <c r="AA164" s="1137"/>
      <c r="AB164" s="1137"/>
      <c r="AC164" s="1137"/>
      <c r="AD164" s="1137"/>
      <c r="AE164" s="1137"/>
      <c r="AF164" s="1137"/>
      <c r="AG164" s="1137"/>
      <c r="AH164" s="1137"/>
      <c r="AI164" s="1138"/>
      <c r="AJ164" s="317" t="str" cm="1">
        <f t="array" ref="AJ164">IF(M19="○", IF(OR(PRODUCT((E165:E168=FALSE)*1),PRODUCT((E169:E172=FALSE)*1),PRODUCT((E173:E176=FALSE)*1),PRODUCT((E177:E180=FALSE)*1),PRODUCT((E181:E184=FALSE)*1),PRODUCT((E185:E188=FALSE)*1)),"×","○"), IF(PRODUCT((E165:E188=FALSE)*1),"×","○"))</f>
        <v>○</v>
      </c>
      <c r="AL164" s="1122" t="s">
        <v>398</v>
      </c>
      <c r="AM164" s="1123"/>
      <c r="AN164" s="1123"/>
      <c r="AO164" s="1123"/>
      <c r="AP164" s="1123"/>
      <c r="AQ164" s="1123"/>
      <c r="AR164" s="1123"/>
      <c r="AS164" s="1123"/>
      <c r="AT164" s="1123"/>
      <c r="AU164" s="1123"/>
      <c r="AV164" s="1124"/>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25"/>
      <c r="AM165" s="1126"/>
      <c r="AN165" s="1126"/>
      <c r="AO165" s="1126"/>
      <c r="AP165" s="1126"/>
      <c r="AQ165" s="1126"/>
      <c r="AR165" s="1126"/>
      <c r="AS165" s="1126"/>
      <c r="AT165" s="1126"/>
      <c r="AU165" s="1126"/>
      <c r="AV165" s="1127"/>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28"/>
      <c r="AM166" s="1129"/>
      <c r="AN166" s="1129"/>
      <c r="AO166" s="1129"/>
      <c r="AP166" s="1129"/>
      <c r="AQ166" s="1129"/>
      <c r="AR166" s="1129"/>
      <c r="AS166" s="1129"/>
      <c r="AT166" s="1129"/>
      <c r="AU166" s="1129"/>
      <c r="AV166" s="1130"/>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162" t="s">
        <v>200</v>
      </c>
      <c r="G168" s="1162"/>
      <c r="H168" s="1162"/>
      <c r="I168" s="1162"/>
      <c r="J168" s="1162"/>
      <c r="K168" s="1162"/>
      <c r="L168" s="1162"/>
      <c r="M168" s="1162"/>
      <c r="N168" s="1162"/>
      <c r="O168" s="1162"/>
      <c r="P168" s="1162"/>
      <c r="Q168" s="1162"/>
      <c r="R168" s="1162"/>
      <c r="S168" s="1162"/>
      <c r="T168" s="1162"/>
      <c r="U168" s="1162"/>
      <c r="V168" s="1162"/>
      <c r="W168" s="1162"/>
      <c r="X168" s="1162"/>
      <c r="Y168" s="1162"/>
      <c r="Z168" s="1162"/>
      <c r="AA168" s="1162"/>
      <c r="AB168" s="1162"/>
      <c r="AC168" s="1162"/>
      <c r="AD168" s="1162"/>
      <c r="AE168" s="1162"/>
      <c r="AF168" s="1162"/>
      <c r="AG168" s="1162"/>
      <c r="AH168" s="1162"/>
      <c r="AI168" s="1162"/>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1041" t="s">
        <v>175</v>
      </c>
      <c r="G169" s="1041"/>
      <c r="H169" s="1041"/>
      <c r="I169" s="1041"/>
      <c r="J169" s="1041"/>
      <c r="K169" s="1041"/>
      <c r="L169" s="1041"/>
      <c r="M169" s="1041"/>
      <c r="N169" s="1041"/>
      <c r="O169" s="1041"/>
      <c r="P169" s="1041"/>
      <c r="Q169" s="1041"/>
      <c r="R169" s="1041"/>
      <c r="S169" s="1041"/>
      <c r="T169" s="1041"/>
      <c r="U169" s="1041"/>
      <c r="V169" s="1041"/>
      <c r="W169" s="1041"/>
      <c r="X169" s="1041"/>
      <c r="Y169" s="1041"/>
      <c r="Z169" s="1041"/>
      <c r="AA169" s="1041"/>
      <c r="AB169" s="1041"/>
      <c r="AC169" s="1041"/>
      <c r="AD169" s="1041"/>
      <c r="AE169" s="1041"/>
      <c r="AF169" s="1041"/>
      <c r="AG169" s="1041"/>
      <c r="AH169" s="1041"/>
      <c r="AI169" s="1041"/>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44" t="s">
        <v>178</v>
      </c>
      <c r="G172" s="944"/>
      <c r="H172" s="944"/>
      <c r="I172" s="944"/>
      <c r="J172" s="944"/>
      <c r="K172" s="944"/>
      <c r="L172" s="944"/>
      <c r="M172" s="944"/>
      <c r="N172" s="944"/>
      <c r="O172" s="944"/>
      <c r="P172" s="944"/>
      <c r="Q172" s="944"/>
      <c r="R172" s="944"/>
      <c r="S172" s="944"/>
      <c r="T172" s="944"/>
      <c r="U172" s="944"/>
      <c r="V172" s="944"/>
      <c r="W172" s="944"/>
      <c r="X172" s="944"/>
      <c r="Y172" s="944"/>
      <c r="Z172" s="944"/>
      <c r="AA172" s="944"/>
      <c r="AB172" s="944"/>
      <c r="AC172" s="944"/>
      <c r="AD172" s="944"/>
      <c r="AE172" s="944"/>
      <c r="AF172" s="944"/>
      <c r="AG172" s="944"/>
      <c r="AH172" s="944"/>
      <c r="AI172" s="944"/>
      <c r="AJ172" s="1163"/>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1041" t="s">
        <v>179</v>
      </c>
      <c r="G173" s="1041"/>
      <c r="H173" s="1041"/>
      <c r="I173" s="1041"/>
      <c r="J173" s="1041"/>
      <c r="K173" s="1041"/>
      <c r="L173" s="1041"/>
      <c r="M173" s="1041"/>
      <c r="N173" s="1041"/>
      <c r="O173" s="1041"/>
      <c r="P173" s="1041"/>
      <c r="Q173" s="1041"/>
      <c r="R173" s="1041"/>
      <c r="S173" s="1041"/>
      <c r="T173" s="1041"/>
      <c r="U173" s="1041"/>
      <c r="V173" s="1041"/>
      <c r="W173" s="1041"/>
      <c r="X173" s="1041"/>
      <c r="Y173" s="1041"/>
      <c r="Z173" s="1041"/>
      <c r="AA173" s="1041"/>
      <c r="AB173" s="1041"/>
      <c r="AC173" s="1041"/>
      <c r="AD173" s="1041"/>
      <c r="AE173" s="1041"/>
      <c r="AF173" s="1041"/>
      <c r="AG173" s="1041"/>
      <c r="AH173" s="1041"/>
      <c r="AI173" s="1041"/>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44" t="s">
        <v>182</v>
      </c>
      <c r="G176" s="944"/>
      <c r="H176" s="944"/>
      <c r="I176" s="944"/>
      <c r="J176" s="944"/>
      <c r="K176" s="944"/>
      <c r="L176" s="944"/>
      <c r="M176" s="944"/>
      <c r="N176" s="944"/>
      <c r="O176" s="944"/>
      <c r="P176" s="944"/>
      <c r="Q176" s="944"/>
      <c r="R176" s="944"/>
      <c r="S176" s="944"/>
      <c r="T176" s="944"/>
      <c r="U176" s="944"/>
      <c r="V176" s="944"/>
      <c r="W176" s="944"/>
      <c r="X176" s="944"/>
      <c r="Y176" s="944"/>
      <c r="Z176" s="944"/>
      <c r="AA176" s="944"/>
      <c r="AB176" s="944"/>
      <c r="AC176" s="944"/>
      <c r="AD176" s="944"/>
      <c r="AE176" s="944"/>
      <c r="AF176" s="944"/>
      <c r="AG176" s="944"/>
      <c r="AH176" s="944"/>
      <c r="AI176" s="944"/>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40" t="s">
        <v>183</v>
      </c>
      <c r="G177" s="1040"/>
      <c r="H177" s="1040"/>
      <c r="I177" s="1040"/>
      <c r="J177" s="1040"/>
      <c r="K177" s="1040"/>
      <c r="L177" s="1040"/>
      <c r="M177" s="1040"/>
      <c r="N177" s="1040"/>
      <c r="O177" s="1040"/>
      <c r="P177" s="1040"/>
      <c r="Q177" s="1040"/>
      <c r="R177" s="1040"/>
      <c r="S177" s="1040"/>
      <c r="T177" s="1040"/>
      <c r="U177" s="1040"/>
      <c r="V177" s="1040"/>
      <c r="W177" s="1040"/>
      <c r="X177" s="1040"/>
      <c r="Y177" s="1040"/>
      <c r="Z177" s="1040"/>
      <c r="AA177" s="1040"/>
      <c r="AB177" s="1040"/>
      <c r="AC177" s="1040"/>
      <c r="AD177" s="1040"/>
      <c r="AE177" s="1040"/>
      <c r="AF177" s="1040"/>
      <c r="AG177" s="1040"/>
      <c r="AH177" s="1040"/>
      <c r="AI177" s="1040"/>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43" t="s">
        <v>201</v>
      </c>
      <c r="G178" s="943"/>
      <c r="H178" s="943"/>
      <c r="I178" s="943"/>
      <c r="J178" s="943"/>
      <c r="K178" s="943"/>
      <c r="L178" s="943"/>
      <c r="M178" s="943"/>
      <c r="N178" s="943"/>
      <c r="O178" s="943"/>
      <c r="P178" s="943"/>
      <c r="Q178" s="943"/>
      <c r="R178" s="943"/>
      <c r="S178" s="943"/>
      <c r="T178" s="943"/>
      <c r="U178" s="943"/>
      <c r="V178" s="943"/>
      <c r="W178" s="943"/>
      <c r="X178" s="943"/>
      <c r="Y178" s="943"/>
      <c r="Z178" s="943"/>
      <c r="AA178" s="943"/>
      <c r="AB178" s="943"/>
      <c r="AC178" s="943"/>
      <c r="AD178" s="943"/>
      <c r="AE178" s="943"/>
      <c r="AF178" s="943"/>
      <c r="AG178" s="943"/>
      <c r="AH178" s="943"/>
      <c r="AI178" s="943"/>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43" t="s">
        <v>184</v>
      </c>
      <c r="G179" s="943"/>
      <c r="H179" s="943"/>
      <c r="I179" s="943"/>
      <c r="J179" s="943"/>
      <c r="K179" s="943"/>
      <c r="L179" s="943"/>
      <c r="M179" s="943"/>
      <c r="N179" s="943"/>
      <c r="O179" s="943"/>
      <c r="P179" s="943"/>
      <c r="Q179" s="943"/>
      <c r="R179" s="943"/>
      <c r="S179" s="943"/>
      <c r="T179" s="943"/>
      <c r="U179" s="943"/>
      <c r="V179" s="943"/>
      <c r="W179" s="943"/>
      <c r="X179" s="943"/>
      <c r="Y179" s="943"/>
      <c r="Z179" s="943"/>
      <c r="AA179" s="943"/>
      <c r="AB179" s="943"/>
      <c r="AC179" s="943"/>
      <c r="AD179" s="943"/>
      <c r="AE179" s="943"/>
      <c r="AF179" s="943"/>
      <c r="AG179" s="943"/>
      <c r="AH179" s="943"/>
      <c r="AI179" s="943"/>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44" t="s">
        <v>185</v>
      </c>
      <c r="G180" s="944"/>
      <c r="H180" s="944"/>
      <c r="I180" s="944"/>
      <c r="J180" s="944"/>
      <c r="K180" s="944"/>
      <c r="L180" s="944"/>
      <c r="M180" s="944"/>
      <c r="N180" s="944"/>
      <c r="O180" s="944"/>
      <c r="P180" s="944"/>
      <c r="Q180" s="944"/>
      <c r="R180" s="944"/>
      <c r="S180" s="944"/>
      <c r="T180" s="944"/>
      <c r="U180" s="944"/>
      <c r="V180" s="944"/>
      <c r="W180" s="944"/>
      <c r="X180" s="944"/>
      <c r="Y180" s="944"/>
      <c r="Z180" s="944"/>
      <c r="AA180" s="944"/>
      <c r="AB180" s="944"/>
      <c r="AC180" s="944"/>
      <c r="AD180" s="944"/>
      <c r="AE180" s="944"/>
      <c r="AF180" s="944"/>
      <c r="AG180" s="944"/>
      <c r="AH180" s="944"/>
      <c r="AI180" s="944"/>
      <c r="AJ180" s="1163"/>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40" t="s">
        <v>186</v>
      </c>
      <c r="G181" s="1040"/>
      <c r="H181" s="1040"/>
      <c r="I181" s="1040"/>
      <c r="J181" s="1040"/>
      <c r="K181" s="1040"/>
      <c r="L181" s="1040"/>
      <c r="M181" s="1040"/>
      <c r="N181" s="1040"/>
      <c r="O181" s="1040"/>
      <c r="P181" s="1040"/>
      <c r="Q181" s="1040"/>
      <c r="R181" s="1040"/>
      <c r="S181" s="1040"/>
      <c r="T181" s="1040"/>
      <c r="U181" s="1040"/>
      <c r="V181" s="1040"/>
      <c r="W181" s="1040"/>
      <c r="X181" s="1040"/>
      <c r="Y181" s="1040"/>
      <c r="Z181" s="1040"/>
      <c r="AA181" s="1040"/>
      <c r="AB181" s="1040"/>
      <c r="AC181" s="1040"/>
      <c r="AD181" s="1040"/>
      <c r="AE181" s="1040"/>
      <c r="AF181" s="1040"/>
      <c r="AG181" s="1040"/>
      <c r="AH181" s="1040"/>
      <c r="AI181" s="1040"/>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43" t="s">
        <v>187</v>
      </c>
      <c r="G182" s="943"/>
      <c r="H182" s="943"/>
      <c r="I182" s="943"/>
      <c r="J182" s="943"/>
      <c r="K182" s="943"/>
      <c r="L182" s="943"/>
      <c r="M182" s="943"/>
      <c r="N182" s="943"/>
      <c r="O182" s="943"/>
      <c r="P182" s="943"/>
      <c r="Q182" s="943"/>
      <c r="R182" s="943"/>
      <c r="S182" s="943"/>
      <c r="T182" s="943"/>
      <c r="U182" s="943"/>
      <c r="V182" s="943"/>
      <c r="W182" s="943"/>
      <c r="X182" s="943"/>
      <c r="Y182" s="943"/>
      <c r="Z182" s="943"/>
      <c r="AA182" s="943"/>
      <c r="AB182" s="943"/>
      <c r="AC182" s="943"/>
      <c r="AD182" s="943"/>
      <c r="AE182" s="943"/>
      <c r="AF182" s="943"/>
      <c r="AG182" s="943"/>
      <c r="AH182" s="943"/>
      <c r="AI182" s="943"/>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43" t="s">
        <v>188</v>
      </c>
      <c r="G183" s="943"/>
      <c r="H183" s="943"/>
      <c r="I183" s="943"/>
      <c r="J183" s="943"/>
      <c r="K183" s="943"/>
      <c r="L183" s="943"/>
      <c r="M183" s="943"/>
      <c r="N183" s="943"/>
      <c r="O183" s="943"/>
      <c r="P183" s="943"/>
      <c r="Q183" s="943"/>
      <c r="R183" s="943"/>
      <c r="S183" s="943"/>
      <c r="T183" s="943"/>
      <c r="U183" s="943"/>
      <c r="V183" s="943"/>
      <c r="W183" s="943"/>
      <c r="X183" s="943"/>
      <c r="Y183" s="943"/>
      <c r="Z183" s="943"/>
      <c r="AA183" s="943"/>
      <c r="AB183" s="943"/>
      <c r="AC183" s="943"/>
      <c r="AD183" s="943"/>
      <c r="AE183" s="943"/>
      <c r="AF183" s="943"/>
      <c r="AG183" s="943"/>
      <c r="AH183" s="943"/>
      <c r="AI183" s="943"/>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44" t="s">
        <v>189</v>
      </c>
      <c r="G184" s="944"/>
      <c r="H184" s="944"/>
      <c r="I184" s="944"/>
      <c r="J184" s="944"/>
      <c r="K184" s="944"/>
      <c r="L184" s="944"/>
      <c r="M184" s="944"/>
      <c r="N184" s="944"/>
      <c r="O184" s="944"/>
      <c r="P184" s="944"/>
      <c r="Q184" s="944"/>
      <c r="R184" s="944"/>
      <c r="S184" s="944"/>
      <c r="T184" s="944"/>
      <c r="U184" s="944"/>
      <c r="V184" s="944"/>
      <c r="W184" s="944"/>
      <c r="X184" s="944"/>
      <c r="Y184" s="944"/>
      <c r="Z184" s="944"/>
      <c r="AA184" s="944"/>
      <c r="AB184" s="944"/>
      <c r="AC184" s="944"/>
      <c r="AD184" s="944"/>
      <c r="AE184" s="944"/>
      <c r="AF184" s="944"/>
      <c r="AG184" s="944"/>
      <c r="AH184" s="944"/>
      <c r="AI184" s="944"/>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40" t="s">
        <v>190</v>
      </c>
      <c r="G185" s="1040"/>
      <c r="H185" s="1040"/>
      <c r="I185" s="1040"/>
      <c r="J185" s="1040"/>
      <c r="K185" s="1040"/>
      <c r="L185" s="1040"/>
      <c r="M185" s="1040"/>
      <c r="N185" s="1040"/>
      <c r="O185" s="1040"/>
      <c r="P185" s="1040"/>
      <c r="Q185" s="1040"/>
      <c r="R185" s="1040"/>
      <c r="S185" s="1040"/>
      <c r="T185" s="1040"/>
      <c r="U185" s="1040"/>
      <c r="V185" s="1040"/>
      <c r="W185" s="1040"/>
      <c r="X185" s="1040"/>
      <c r="Y185" s="1040"/>
      <c r="Z185" s="1040"/>
      <c r="AA185" s="1040"/>
      <c r="AB185" s="1040"/>
      <c r="AC185" s="1040"/>
      <c r="AD185" s="1040"/>
      <c r="AE185" s="1040"/>
      <c r="AF185" s="1040"/>
      <c r="AG185" s="1040"/>
      <c r="AH185" s="1040"/>
      <c r="AI185" s="1040"/>
      <c r="AJ185" s="1184"/>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43" t="s">
        <v>202</v>
      </c>
      <c r="G186" s="943"/>
      <c r="H186" s="943"/>
      <c r="I186" s="943"/>
      <c r="J186" s="943"/>
      <c r="K186" s="943"/>
      <c r="L186" s="943"/>
      <c r="M186" s="943"/>
      <c r="N186" s="943"/>
      <c r="O186" s="943"/>
      <c r="P186" s="943"/>
      <c r="Q186" s="943"/>
      <c r="R186" s="943"/>
      <c r="S186" s="943"/>
      <c r="T186" s="943"/>
      <c r="U186" s="943"/>
      <c r="V186" s="943"/>
      <c r="W186" s="943"/>
      <c r="X186" s="943"/>
      <c r="Y186" s="943"/>
      <c r="Z186" s="943"/>
      <c r="AA186" s="943"/>
      <c r="AB186" s="943"/>
      <c r="AC186" s="943"/>
      <c r="AD186" s="943"/>
      <c r="AE186" s="943"/>
      <c r="AF186" s="943"/>
      <c r="AG186" s="943"/>
      <c r="AH186" s="943"/>
      <c r="AI186" s="943"/>
      <c r="AJ186" s="556"/>
      <c r="AK186" s="455"/>
      <c r="AL186" s="256"/>
      <c r="AT186" s="271"/>
    </row>
    <row r="187" spans="1:52" ht="13.5" customHeight="1">
      <c r="A187" s="799"/>
      <c r="B187" s="800"/>
      <c r="C187" s="800"/>
      <c r="D187" s="801"/>
      <c r="E187" s="231" t="b">
        <v>0</v>
      </c>
      <c r="F187" s="943" t="s">
        <v>191</v>
      </c>
      <c r="G187" s="943"/>
      <c r="H187" s="943"/>
      <c r="I187" s="943"/>
      <c r="J187" s="943"/>
      <c r="K187" s="943"/>
      <c r="L187" s="943"/>
      <c r="M187" s="943"/>
      <c r="N187" s="943"/>
      <c r="O187" s="943"/>
      <c r="P187" s="943"/>
      <c r="Q187" s="943"/>
      <c r="R187" s="943"/>
      <c r="S187" s="943"/>
      <c r="T187" s="943"/>
      <c r="U187" s="943"/>
      <c r="V187" s="943"/>
      <c r="W187" s="943"/>
      <c r="X187" s="943"/>
      <c r="Y187" s="943"/>
      <c r="Z187" s="943"/>
      <c r="AA187" s="943"/>
      <c r="AB187" s="943"/>
      <c r="AC187" s="943"/>
      <c r="AD187" s="943"/>
      <c r="AE187" s="943"/>
      <c r="AF187" s="943"/>
      <c r="AG187" s="943"/>
      <c r="AH187" s="943"/>
      <c r="AI187" s="943"/>
      <c r="AJ187" s="556"/>
      <c r="AK187" s="455"/>
      <c r="AL187" s="256"/>
      <c r="AT187" s="271"/>
    </row>
    <row r="188" spans="1:52" ht="13.5" customHeight="1" thickBot="1">
      <c r="A188" s="802"/>
      <c r="B188" s="803"/>
      <c r="C188" s="803"/>
      <c r="D188" s="804"/>
      <c r="E188" s="236" t="b">
        <v>0</v>
      </c>
      <c r="F188" s="945" t="s">
        <v>192</v>
      </c>
      <c r="G188" s="945"/>
      <c r="H188" s="945"/>
      <c r="I188" s="945"/>
      <c r="J188" s="945"/>
      <c r="K188" s="945"/>
      <c r="L188" s="945"/>
      <c r="M188" s="945"/>
      <c r="N188" s="945"/>
      <c r="O188" s="945"/>
      <c r="P188" s="945"/>
      <c r="Q188" s="945"/>
      <c r="R188" s="945"/>
      <c r="S188" s="945"/>
      <c r="T188" s="945"/>
      <c r="U188" s="945"/>
      <c r="V188" s="945"/>
      <c r="W188" s="945"/>
      <c r="X188" s="945"/>
      <c r="Y188" s="945"/>
      <c r="Z188" s="945"/>
      <c r="AA188" s="945"/>
      <c r="AB188" s="945"/>
      <c r="AC188" s="945"/>
      <c r="AD188" s="945"/>
      <c r="AE188" s="945"/>
      <c r="AF188" s="945"/>
      <c r="AG188" s="945"/>
      <c r="AH188" s="945"/>
      <c r="AI188" s="945"/>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22" t="s">
        <v>383</v>
      </c>
      <c r="AM194" s="1123"/>
      <c r="AN194" s="1123"/>
      <c r="AO194" s="1123"/>
      <c r="AP194" s="1123"/>
      <c r="AQ194" s="1123"/>
      <c r="AR194" s="1123"/>
      <c r="AS194" s="1123"/>
      <c r="AT194" s="1123"/>
      <c r="AU194" s="1123"/>
      <c r="AV194" s="1124"/>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39" t="s">
        <v>53</v>
      </c>
      <c r="Z195" s="1140"/>
      <c r="AA195" s="1140"/>
      <c r="AB195" s="1140"/>
      <c r="AC195" s="1140"/>
      <c r="AD195" s="1140"/>
      <c r="AE195" s="1140"/>
      <c r="AF195" s="1140"/>
      <c r="AG195" s="1140"/>
      <c r="AH195" s="1140"/>
      <c r="AI195" s="1140"/>
      <c r="AJ195" s="1141"/>
      <c r="AK195" s="241"/>
      <c r="AL195" s="1125"/>
      <c r="AM195" s="1126"/>
      <c r="AN195" s="1126"/>
      <c r="AO195" s="1126"/>
      <c r="AP195" s="1126"/>
      <c r="AQ195" s="1126"/>
      <c r="AR195" s="1126"/>
      <c r="AS195" s="1126"/>
      <c r="AT195" s="1126"/>
      <c r="AU195" s="1126"/>
      <c r="AV195" s="1127"/>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923" t="s">
        <v>54</v>
      </c>
      <c r="Z196" s="924"/>
      <c r="AA196" s="924"/>
      <c r="AB196" s="924"/>
      <c r="AC196" s="924"/>
      <c r="AD196" s="924"/>
      <c r="AE196" s="924"/>
      <c r="AF196" s="924"/>
      <c r="AG196" s="924"/>
      <c r="AH196" s="924"/>
      <c r="AI196" s="924"/>
      <c r="AJ196" s="925"/>
      <c r="AK196" s="241"/>
      <c r="AL196" s="1125"/>
      <c r="AM196" s="1126"/>
      <c r="AN196" s="1126"/>
      <c r="AO196" s="1126"/>
      <c r="AP196" s="1126"/>
      <c r="AQ196" s="1126"/>
      <c r="AR196" s="1126"/>
      <c r="AS196" s="1126"/>
      <c r="AT196" s="1126"/>
      <c r="AU196" s="1126"/>
      <c r="AV196" s="1127"/>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923" t="s">
        <v>141</v>
      </c>
      <c r="Z197" s="924"/>
      <c r="AA197" s="924"/>
      <c r="AB197" s="924"/>
      <c r="AC197" s="924"/>
      <c r="AD197" s="924"/>
      <c r="AE197" s="924"/>
      <c r="AF197" s="924"/>
      <c r="AG197" s="924"/>
      <c r="AH197" s="924"/>
      <c r="AI197" s="924"/>
      <c r="AJ197" s="925"/>
      <c r="AK197" s="241"/>
      <c r="AL197" s="1128"/>
      <c r="AM197" s="1129"/>
      <c r="AN197" s="1129"/>
      <c r="AO197" s="1129"/>
      <c r="AP197" s="1129"/>
      <c r="AQ197" s="1129"/>
      <c r="AR197" s="1129"/>
      <c r="AS197" s="1129"/>
      <c r="AT197" s="1129"/>
      <c r="AU197" s="1129"/>
      <c r="AV197" s="1130"/>
      <c r="AW197" s="256"/>
    </row>
    <row r="198" spans="1:49" s="255" customFormat="1" ht="26.25" customHeight="1">
      <c r="A198" s="238" t="b">
        <v>1</v>
      </c>
      <c r="B198" s="949" t="s">
        <v>462</v>
      </c>
      <c r="C198" s="949"/>
      <c r="D198" s="949"/>
      <c r="E198" s="949"/>
      <c r="F198" s="949"/>
      <c r="G198" s="949"/>
      <c r="H198" s="949"/>
      <c r="I198" s="949"/>
      <c r="J198" s="949"/>
      <c r="K198" s="949"/>
      <c r="L198" s="949"/>
      <c r="M198" s="949"/>
      <c r="N198" s="949"/>
      <c r="O198" s="949"/>
      <c r="P198" s="949"/>
      <c r="Q198" s="949"/>
      <c r="R198" s="949"/>
      <c r="S198" s="949"/>
      <c r="T198" s="949"/>
      <c r="U198" s="949"/>
      <c r="V198" s="949"/>
      <c r="W198" s="949"/>
      <c r="X198" s="950"/>
      <c r="Y198" s="923" t="s">
        <v>157</v>
      </c>
      <c r="Z198" s="924"/>
      <c r="AA198" s="924"/>
      <c r="AB198" s="924"/>
      <c r="AC198" s="924"/>
      <c r="AD198" s="924"/>
      <c r="AE198" s="924"/>
      <c r="AF198" s="924"/>
      <c r="AG198" s="924"/>
      <c r="AH198" s="924"/>
      <c r="AI198" s="924"/>
      <c r="AJ198" s="925"/>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923" t="s">
        <v>112</v>
      </c>
      <c r="Z199" s="924"/>
      <c r="AA199" s="924"/>
      <c r="AB199" s="924"/>
      <c r="AC199" s="924"/>
      <c r="AD199" s="924"/>
      <c r="AE199" s="924"/>
      <c r="AF199" s="924"/>
      <c r="AG199" s="924"/>
      <c r="AH199" s="924"/>
      <c r="AI199" s="924"/>
      <c r="AJ199" s="925"/>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946" t="s">
        <v>113</v>
      </c>
      <c r="Z200" s="947"/>
      <c r="AA200" s="947"/>
      <c r="AB200" s="947"/>
      <c r="AC200" s="947"/>
      <c r="AD200" s="947"/>
      <c r="AE200" s="947"/>
      <c r="AF200" s="947"/>
      <c r="AG200" s="947"/>
      <c r="AH200" s="947"/>
      <c r="AI200" s="947"/>
      <c r="AJ200" s="948"/>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4" t="s">
        <v>52</v>
      </c>
      <c r="Z201" s="1195"/>
      <c r="AA201" s="1195"/>
      <c r="AB201" s="1195"/>
      <c r="AC201" s="1195"/>
      <c r="AD201" s="1195"/>
      <c r="AE201" s="1195"/>
      <c r="AF201" s="1195"/>
      <c r="AG201" s="1195"/>
      <c r="AH201" s="1195"/>
      <c r="AI201" s="1195"/>
      <c r="AJ201" s="119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926" t="s">
        <v>73</v>
      </c>
      <c r="O210" s="926"/>
      <c r="P210" s="926"/>
      <c r="Q210" s="927" t="s">
        <v>74</v>
      </c>
      <c r="R210" s="927"/>
      <c r="S210" s="928" t="s">
        <v>356</v>
      </c>
      <c r="T210" s="928"/>
      <c r="U210" s="928"/>
      <c r="V210" s="928"/>
      <c r="W210" s="928"/>
      <c r="X210" s="1185" t="s">
        <v>75</v>
      </c>
      <c r="Y210" s="1185"/>
      <c r="Z210" s="928" t="s">
        <v>357</v>
      </c>
      <c r="AA210" s="928"/>
      <c r="AB210" s="928"/>
      <c r="AC210" s="928"/>
      <c r="AD210" s="928"/>
      <c r="AE210" s="928"/>
      <c r="AF210" s="928"/>
      <c r="AG210" s="928"/>
      <c r="AH210" s="928"/>
      <c r="AI210" s="1186"/>
      <c r="AJ210" s="1187"/>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55" t="s">
        <v>491</v>
      </c>
      <c r="C234" s="1155"/>
      <c r="D234" s="1155"/>
      <c r="E234" s="1155"/>
      <c r="F234" s="1155"/>
      <c r="G234" s="1155"/>
      <c r="H234" s="1155"/>
      <c r="I234" s="1155"/>
      <c r="J234" s="1155"/>
      <c r="K234" s="1155"/>
      <c r="L234" s="1155"/>
      <c r="M234" s="1155"/>
      <c r="N234" s="1155"/>
      <c r="O234" s="1155"/>
      <c r="P234" s="1155"/>
      <c r="Q234" s="1155"/>
      <c r="R234" s="1155"/>
      <c r="S234" s="1155"/>
      <c r="T234" s="1155"/>
      <c r="U234" s="1155"/>
      <c r="V234" s="1155"/>
      <c r="W234" s="1155"/>
      <c r="X234" s="1155"/>
      <c r="Y234" s="1155"/>
      <c r="Z234" s="1155"/>
      <c r="AA234" s="1155"/>
      <c r="AB234" s="1155"/>
      <c r="AC234" s="1155"/>
      <c r="AD234" s="1155"/>
      <c r="AE234" s="1155"/>
      <c r="AF234" s="1155"/>
      <c r="AG234" s="1155"/>
      <c r="AH234" s="1155"/>
      <c r="AI234" s="1156"/>
      <c r="AJ234" s="607" t="str">
        <f>AF105</f>
        <v>○</v>
      </c>
    </row>
    <row r="235" spans="1:52">
      <c r="A235" s="1171"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447</v>
      </c>
      <c r="B240" s="1172" t="s">
        <v>457</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7" t="str">
        <f>AF140</f>
        <v>○</v>
      </c>
    </row>
    <row r="241" spans="1:36" ht="27" customHeight="1">
      <c r="A241" s="1179"/>
      <c r="B241" s="1174" t="s">
        <v>456</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7" t="str">
        <f>AF143</f>
        <v>○</v>
      </c>
    </row>
    <row r="242" spans="1:36">
      <c r="A242" s="610" t="s">
        <v>441</v>
      </c>
      <c r="B242" s="1176" t="s">
        <v>446</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○○ケアサービス</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494</v>
      </c>
      <c r="B5" s="1235"/>
      <c r="C5" s="1235"/>
      <c r="D5" s="1235"/>
      <c r="E5" s="1235"/>
      <c r="F5" s="1235"/>
      <c r="G5" s="1235"/>
      <c r="H5" s="1235"/>
      <c r="I5" s="1235"/>
      <c r="J5" s="1235"/>
      <c r="K5" s="1235"/>
      <c r="L5" s="1235"/>
      <c r="M5" s="1235"/>
      <c r="N5" s="1235"/>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348</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425</v>
      </c>
      <c r="V8" s="1200" t="s">
        <v>237</v>
      </c>
      <c r="W8" s="1201"/>
      <c r="X8" s="1201"/>
      <c r="Y8" s="1201"/>
      <c r="Z8" s="1201"/>
      <c r="AA8" s="1201"/>
      <c r="AB8" s="1201"/>
      <c r="AC8" s="1201"/>
      <c r="AD8" s="1201"/>
      <c r="AE8" s="1201"/>
      <c r="AF8" s="1201"/>
      <c r="AG8" s="1202"/>
      <c r="AH8" s="1211" t="s">
        <v>347</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1334567890</v>
      </c>
      <c r="C11" s="1198"/>
      <c r="D11" s="1198"/>
      <c r="E11" s="1198"/>
      <c r="F11" s="1198"/>
      <c r="G11" s="1198"/>
      <c r="H11" s="1198"/>
      <c r="I11" s="1198"/>
      <c r="J11" s="1198"/>
      <c r="K11" s="1199"/>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7">
        <f>IF(基本情報入力シート!C55="","",基本情報入力シート!C55)</f>
        <v>1334567890</v>
      </c>
      <c r="C12" s="1198"/>
      <c r="D12" s="1198"/>
      <c r="E12" s="1198"/>
      <c r="F12" s="1198"/>
      <c r="G12" s="1198"/>
      <c r="H12" s="1198"/>
      <c r="I12" s="1198"/>
      <c r="J12" s="1198"/>
      <c r="K12" s="1199"/>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7">
        <f>IF(基本情報入力シート!C56="","",基本情報入力シート!C56)</f>
        <v>1334567891</v>
      </c>
      <c r="C13" s="1198"/>
      <c r="D13" s="1198"/>
      <c r="E13" s="1198"/>
      <c r="F13" s="1198"/>
      <c r="G13" s="1198"/>
      <c r="H13" s="1198"/>
      <c r="I13" s="1198"/>
      <c r="J13" s="1198"/>
      <c r="K13" s="1199"/>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7">
        <f>IF(基本情報入力シート!C57="","",基本情報入力シート!C57)</f>
        <v>1334567892</v>
      </c>
      <c r="C14" s="1198"/>
      <c r="D14" s="1198"/>
      <c r="E14" s="1198"/>
      <c r="F14" s="1198"/>
      <c r="G14" s="1198"/>
      <c r="H14" s="1198"/>
      <c r="I14" s="1198"/>
      <c r="J14" s="1198"/>
      <c r="K14" s="1199"/>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7">
        <f>IF(基本情報入力シート!C58="","",基本情報入力シート!C58)</f>
        <v>1334567893</v>
      </c>
      <c r="C15" s="1198"/>
      <c r="D15" s="1198"/>
      <c r="E15" s="1198"/>
      <c r="F15" s="1198"/>
      <c r="G15" s="1198"/>
      <c r="H15" s="1198"/>
      <c r="I15" s="1198"/>
      <c r="J15" s="1198"/>
      <c r="K15" s="1199"/>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7">
        <f>IF(基本情報入力シート!C59="","",基本情報入力シート!C59)</f>
        <v>1334567893</v>
      </c>
      <c r="C16" s="1198"/>
      <c r="D16" s="1198"/>
      <c r="E16" s="1198"/>
      <c r="F16" s="1198"/>
      <c r="G16" s="1198"/>
      <c r="H16" s="1198"/>
      <c r="I16" s="1198"/>
      <c r="J16" s="1198"/>
      <c r="K16" s="1199"/>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Q23" sqref="Q23"/>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7" t="s">
        <v>5</v>
      </c>
      <c r="B3" s="1247"/>
      <c r="C3" s="1248"/>
      <c r="D3" s="1249" t="str">
        <f>IF(基本情報入力シート!M38="","",基本情報入力シート!M38)</f>
        <v>○○ケアサービス</v>
      </c>
      <c r="E3" s="1250"/>
      <c r="F3" s="1250"/>
      <c r="G3" s="1250"/>
      <c r="H3" s="1250"/>
      <c r="I3" s="1250"/>
      <c r="J3" s="1250"/>
      <c r="K3" s="1250"/>
      <c r="L3" s="1250"/>
      <c r="M3" s="1250"/>
      <c r="N3" s="1250"/>
      <c r="O3" s="1251"/>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426</v>
      </c>
      <c r="V8" s="1241" t="s">
        <v>56</v>
      </c>
      <c r="W8" s="1242" t="s">
        <v>236</v>
      </c>
      <c r="X8" s="1243"/>
      <c r="Y8" s="1243"/>
      <c r="Z8" s="1243"/>
      <c r="AA8" s="1243"/>
      <c r="AB8" s="1243"/>
      <c r="AC8" s="1243"/>
      <c r="AD8" s="1243"/>
      <c r="AE8" s="1243"/>
      <c r="AF8" s="1243"/>
      <c r="AG8" s="1243"/>
      <c r="AH8" s="1243"/>
      <c r="AI8" s="1246" t="s">
        <v>240</v>
      </c>
      <c r="AJ8" s="240"/>
      <c r="AK8" s="240"/>
      <c r="AL8" s="240"/>
      <c r="AM8" s="240"/>
      <c r="AN8" s="240"/>
      <c r="AO8" s="240"/>
      <c r="AP8" s="240"/>
      <c r="AQ8" s="240"/>
      <c r="AR8" s="240"/>
      <c r="AS8" s="240"/>
      <c r="AT8" s="240"/>
      <c r="AU8" s="240"/>
    </row>
    <row r="9" spans="1:47" ht="120" customHeight="1">
      <c r="A9" s="1253"/>
      <c r="B9" s="1257"/>
      <c r="C9" s="1258"/>
      <c r="D9" s="1258"/>
      <c r="E9" s="1258"/>
      <c r="F9" s="1258"/>
      <c r="G9" s="1258"/>
      <c r="H9" s="1258"/>
      <c r="I9" s="1258"/>
      <c r="J9" s="1258"/>
      <c r="K9" s="1259"/>
      <c r="L9" s="1261"/>
      <c r="M9" s="628" t="s">
        <v>131</v>
      </c>
      <c r="N9" s="628"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6" t="str">
        <f>IF(基本情報入力シート!C54="","",基本情報入力シート!C54)</f>
        <v>1334567890</v>
      </c>
      <c r="C11" s="1237"/>
      <c r="D11" s="1237"/>
      <c r="E11" s="1237"/>
      <c r="F11" s="1237"/>
      <c r="G11" s="1237"/>
      <c r="H11" s="1237"/>
      <c r="I11" s="1237"/>
      <c r="J11" s="1237"/>
      <c r="K11" s="1238"/>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6">
        <f>IF(基本情報入力シート!C55="","",基本情報入力シート!C55)</f>
        <v>1334567890</v>
      </c>
      <c r="C12" s="1237"/>
      <c r="D12" s="1237"/>
      <c r="E12" s="1237"/>
      <c r="F12" s="1237"/>
      <c r="G12" s="1237"/>
      <c r="H12" s="1237"/>
      <c r="I12" s="1237"/>
      <c r="J12" s="1237"/>
      <c r="K12" s="1238"/>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6">
        <f>IF(基本情報入力シート!C56="","",基本情報入力シート!C56)</f>
        <v>1334567891</v>
      </c>
      <c r="C13" s="1237"/>
      <c r="D13" s="1237"/>
      <c r="E13" s="1237"/>
      <c r="F13" s="1237"/>
      <c r="G13" s="1237"/>
      <c r="H13" s="1237"/>
      <c r="I13" s="1237"/>
      <c r="J13" s="1237"/>
      <c r="K13" s="1238"/>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6">
        <f>IF(基本情報入力シート!C57="","",基本情報入力シート!C57)</f>
        <v>1334567892</v>
      </c>
      <c r="C14" s="1237"/>
      <c r="D14" s="1237"/>
      <c r="E14" s="1237"/>
      <c r="F14" s="1237"/>
      <c r="G14" s="1237"/>
      <c r="H14" s="1237"/>
      <c r="I14" s="1237"/>
      <c r="J14" s="1237"/>
      <c r="K14" s="1238"/>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6">
        <f>IF(基本情報入力シート!C58="","",基本情報入力シート!C58)</f>
        <v>1334567893</v>
      </c>
      <c r="C15" s="1237"/>
      <c r="D15" s="1237"/>
      <c r="E15" s="1237"/>
      <c r="F15" s="1237"/>
      <c r="G15" s="1237"/>
      <c r="H15" s="1237"/>
      <c r="I15" s="1237"/>
      <c r="J15" s="1237"/>
      <c r="K15" s="1238"/>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6">
        <f>IF(基本情報入力シート!C59="","",基本情報入力シート!C59)</f>
        <v>1334567893</v>
      </c>
      <c r="C16" s="1237"/>
      <c r="D16" s="1237"/>
      <c r="E16" s="1237"/>
      <c r="F16" s="1237"/>
      <c r="G16" s="1237"/>
      <c r="H16" s="1237"/>
      <c r="I16" s="1237"/>
      <c r="J16" s="1237"/>
      <c r="K16" s="1238"/>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6" t="str">
        <f>IF(基本情報入力シート!C60="","",基本情報入力シート!C60)</f>
        <v/>
      </c>
      <c r="C17" s="1237"/>
      <c r="D17" s="1237"/>
      <c r="E17" s="1237"/>
      <c r="F17" s="1237"/>
      <c r="G17" s="1237"/>
      <c r="H17" s="1237"/>
      <c r="I17" s="1237"/>
      <c r="J17" s="1237"/>
      <c r="K17" s="1238"/>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6" t="str">
        <f>IF(基本情報入力シート!C61="","",基本情報入力シート!C61)</f>
        <v/>
      </c>
      <c r="C18" s="1237"/>
      <c r="D18" s="1237"/>
      <c r="E18" s="1237"/>
      <c r="F18" s="1237"/>
      <c r="G18" s="1237"/>
      <c r="H18" s="1237"/>
      <c r="I18" s="1237"/>
      <c r="J18" s="1237"/>
      <c r="K18" s="1238"/>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6" t="str">
        <f>IF(基本情報入力シート!C62="","",基本情報入力シート!C62)</f>
        <v/>
      </c>
      <c r="C19" s="1237"/>
      <c r="D19" s="1237"/>
      <c r="E19" s="1237"/>
      <c r="F19" s="1237"/>
      <c r="G19" s="1237"/>
      <c r="H19" s="1237"/>
      <c r="I19" s="1237"/>
      <c r="J19" s="1237"/>
      <c r="K19" s="1238"/>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6" t="str">
        <f>IF(基本情報入力シート!C63="","",基本情報入力シート!C63)</f>
        <v/>
      </c>
      <c r="C20" s="1237"/>
      <c r="D20" s="1237"/>
      <c r="E20" s="1237"/>
      <c r="F20" s="1237"/>
      <c r="G20" s="1237"/>
      <c r="H20" s="1237"/>
      <c r="I20" s="1237"/>
      <c r="J20" s="1237"/>
      <c r="K20" s="1238"/>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6" t="str">
        <f>IF(基本情報入力シート!C64="","",基本情報入力シート!C64)</f>
        <v/>
      </c>
      <c r="C21" s="1237"/>
      <c r="D21" s="1237"/>
      <c r="E21" s="1237"/>
      <c r="F21" s="1237"/>
      <c r="G21" s="1237"/>
      <c r="H21" s="1237"/>
      <c r="I21" s="1237"/>
      <c r="J21" s="1237"/>
      <c r="K21" s="1238"/>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6" t="str">
        <f>IF(基本情報入力シート!C65="","",基本情報入力シート!C65)</f>
        <v/>
      </c>
      <c r="C22" s="1237"/>
      <c r="D22" s="1237"/>
      <c r="E22" s="1237"/>
      <c r="F22" s="1237"/>
      <c r="G22" s="1237"/>
      <c r="H22" s="1237"/>
      <c r="I22" s="1237"/>
      <c r="J22" s="1237"/>
      <c r="K22" s="1238"/>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6" t="str">
        <f>IF(基本情報入力シート!C66="","",基本情報入力シート!C66)</f>
        <v/>
      </c>
      <c r="C23" s="1237"/>
      <c r="D23" s="1237"/>
      <c r="E23" s="1237"/>
      <c r="F23" s="1237"/>
      <c r="G23" s="1237"/>
      <c r="H23" s="1237"/>
      <c r="I23" s="1237"/>
      <c r="J23" s="1237"/>
      <c r="K23" s="1238"/>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6" t="str">
        <f>IF(基本情報入力シート!C67="","",基本情報入力シート!C67)</f>
        <v/>
      </c>
      <c r="C24" s="1237"/>
      <c r="D24" s="1237"/>
      <c r="E24" s="1237"/>
      <c r="F24" s="1237"/>
      <c r="G24" s="1237"/>
      <c r="H24" s="1237"/>
      <c r="I24" s="1237"/>
      <c r="J24" s="1237"/>
      <c r="K24" s="1238"/>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6" t="str">
        <f>IF(基本情報入力シート!C68="","",基本情報入力シート!C68)</f>
        <v/>
      </c>
      <c r="C25" s="1237"/>
      <c r="D25" s="1237"/>
      <c r="E25" s="1237"/>
      <c r="F25" s="1237"/>
      <c r="G25" s="1237"/>
      <c r="H25" s="1237"/>
      <c r="I25" s="1237"/>
      <c r="J25" s="1237"/>
      <c r="K25" s="1238"/>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6" t="str">
        <f>IF(基本情報入力シート!C69="","",基本情報入力シート!C69)</f>
        <v/>
      </c>
      <c r="C26" s="1237"/>
      <c r="D26" s="1237"/>
      <c r="E26" s="1237"/>
      <c r="F26" s="1237"/>
      <c r="G26" s="1237"/>
      <c r="H26" s="1237"/>
      <c r="I26" s="1237"/>
      <c r="J26" s="1237"/>
      <c r="K26" s="1238"/>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6" t="str">
        <f>IF(基本情報入力シート!C70="","",基本情報入力シート!C70)</f>
        <v/>
      </c>
      <c r="C27" s="1237"/>
      <c r="D27" s="1237"/>
      <c r="E27" s="1237"/>
      <c r="F27" s="1237"/>
      <c r="G27" s="1237"/>
      <c r="H27" s="1237"/>
      <c r="I27" s="1237"/>
      <c r="J27" s="1237"/>
      <c r="K27" s="1238"/>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6" t="str">
        <f>IF(基本情報入力シート!C71="","",基本情報入力シート!C71)</f>
        <v/>
      </c>
      <c r="C28" s="1237"/>
      <c r="D28" s="1237"/>
      <c r="E28" s="1237"/>
      <c r="F28" s="1237"/>
      <c r="G28" s="1237"/>
      <c r="H28" s="1237"/>
      <c r="I28" s="1237"/>
      <c r="J28" s="1237"/>
      <c r="K28" s="1238"/>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6" t="str">
        <f>IF(基本情報入力シート!C72="","",基本情報入力シート!C72)</f>
        <v/>
      </c>
      <c r="C29" s="1237"/>
      <c r="D29" s="1237"/>
      <c r="E29" s="1237"/>
      <c r="F29" s="1237"/>
      <c r="G29" s="1237"/>
      <c r="H29" s="1237"/>
      <c r="I29" s="1237"/>
      <c r="J29" s="1237"/>
      <c r="K29" s="1238"/>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6" t="str">
        <f>IF(基本情報入力シート!C73="","",基本情報入力シート!C73)</f>
        <v/>
      </c>
      <c r="C30" s="1237"/>
      <c r="D30" s="1237"/>
      <c r="E30" s="1237"/>
      <c r="F30" s="1237"/>
      <c r="G30" s="1237"/>
      <c r="H30" s="1237"/>
      <c r="I30" s="1237"/>
      <c r="J30" s="1237"/>
      <c r="K30" s="1238"/>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6" t="str">
        <f>IF(基本情報入力シート!C74="","",基本情報入力シート!C74)</f>
        <v/>
      </c>
      <c r="C31" s="1237"/>
      <c r="D31" s="1237"/>
      <c r="E31" s="1237"/>
      <c r="F31" s="1237"/>
      <c r="G31" s="1237"/>
      <c r="H31" s="1237"/>
      <c r="I31" s="1237"/>
      <c r="J31" s="1237"/>
      <c r="K31" s="1238"/>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6" t="str">
        <f>IF(基本情報入力シート!C75="","",基本情報入力シート!C75)</f>
        <v/>
      </c>
      <c r="C32" s="1237"/>
      <c r="D32" s="1237"/>
      <c r="E32" s="1237"/>
      <c r="F32" s="1237"/>
      <c r="G32" s="1237"/>
      <c r="H32" s="1237"/>
      <c r="I32" s="1237"/>
      <c r="J32" s="1237"/>
      <c r="K32" s="1238"/>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6" t="str">
        <f>IF(基本情報入力シート!C76="","",基本情報入力シート!C76)</f>
        <v/>
      </c>
      <c r="C33" s="1237"/>
      <c r="D33" s="1237"/>
      <c r="E33" s="1237"/>
      <c r="F33" s="1237"/>
      <c r="G33" s="1237"/>
      <c r="H33" s="1237"/>
      <c r="I33" s="1237"/>
      <c r="J33" s="1237"/>
      <c r="K33" s="1238"/>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6" t="str">
        <f>IF(基本情報入力シート!C77="","",基本情報入力シート!C77)</f>
        <v/>
      </c>
      <c r="C34" s="1237"/>
      <c r="D34" s="1237"/>
      <c r="E34" s="1237"/>
      <c r="F34" s="1237"/>
      <c r="G34" s="1237"/>
      <c r="H34" s="1237"/>
      <c r="I34" s="1237"/>
      <c r="J34" s="1237"/>
      <c r="K34" s="1238"/>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6" t="str">
        <f>IF(基本情報入力シート!C78="","",基本情報入力シート!C78)</f>
        <v/>
      </c>
      <c r="C35" s="1237"/>
      <c r="D35" s="1237"/>
      <c r="E35" s="1237"/>
      <c r="F35" s="1237"/>
      <c r="G35" s="1237"/>
      <c r="H35" s="1237"/>
      <c r="I35" s="1237"/>
      <c r="J35" s="1237"/>
      <c r="K35" s="1238"/>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6" t="str">
        <f>IF(基本情報入力シート!C79="","",基本情報入力シート!C79)</f>
        <v/>
      </c>
      <c r="C36" s="1237"/>
      <c r="D36" s="1237"/>
      <c r="E36" s="1237"/>
      <c r="F36" s="1237"/>
      <c r="G36" s="1237"/>
      <c r="H36" s="1237"/>
      <c r="I36" s="1237"/>
      <c r="J36" s="1237"/>
      <c r="K36" s="1238"/>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6" t="str">
        <f>IF(基本情報入力シート!C80="","",基本情報入力シート!C80)</f>
        <v/>
      </c>
      <c r="C37" s="1237"/>
      <c r="D37" s="1237"/>
      <c r="E37" s="1237"/>
      <c r="F37" s="1237"/>
      <c r="G37" s="1237"/>
      <c r="H37" s="1237"/>
      <c r="I37" s="1237"/>
      <c r="J37" s="1237"/>
      <c r="K37" s="1238"/>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6" t="str">
        <f>IF(基本情報入力シート!C81="","",基本情報入力シート!C81)</f>
        <v/>
      </c>
      <c r="C38" s="1237"/>
      <c r="D38" s="1237"/>
      <c r="E38" s="1237"/>
      <c r="F38" s="1237"/>
      <c r="G38" s="1237"/>
      <c r="H38" s="1237"/>
      <c r="I38" s="1237"/>
      <c r="J38" s="1237"/>
      <c r="K38" s="1238"/>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6" t="str">
        <f>IF(基本情報入力シート!C82="","",基本情報入力シート!C82)</f>
        <v/>
      </c>
      <c r="C39" s="1237"/>
      <c r="D39" s="1237"/>
      <c r="E39" s="1237"/>
      <c r="F39" s="1237"/>
      <c r="G39" s="1237"/>
      <c r="H39" s="1237"/>
      <c r="I39" s="1237"/>
      <c r="J39" s="1237"/>
      <c r="K39" s="1238"/>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6" t="str">
        <f>IF(基本情報入力シート!C83="","",基本情報入力シート!C83)</f>
        <v/>
      </c>
      <c r="C40" s="1237"/>
      <c r="D40" s="1237"/>
      <c r="E40" s="1237"/>
      <c r="F40" s="1237"/>
      <c r="G40" s="1237"/>
      <c r="H40" s="1237"/>
      <c r="I40" s="1237"/>
      <c r="J40" s="1237"/>
      <c r="K40" s="1238"/>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6" t="str">
        <f>IF(基本情報入力シート!C84="","",基本情報入力シート!C84)</f>
        <v/>
      </c>
      <c r="C41" s="1237"/>
      <c r="D41" s="1237"/>
      <c r="E41" s="1237"/>
      <c r="F41" s="1237"/>
      <c r="G41" s="1237"/>
      <c r="H41" s="1237"/>
      <c r="I41" s="1237"/>
      <c r="J41" s="1237"/>
      <c r="K41" s="1238"/>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6" t="str">
        <f>IF(基本情報入力シート!C85="","",基本情報入力シート!C85)</f>
        <v/>
      </c>
      <c r="C42" s="1237"/>
      <c r="D42" s="1237"/>
      <c r="E42" s="1237"/>
      <c r="F42" s="1237"/>
      <c r="G42" s="1237"/>
      <c r="H42" s="1237"/>
      <c r="I42" s="1237"/>
      <c r="J42" s="1237"/>
      <c r="K42" s="1238"/>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6" t="str">
        <f>IF(基本情報入力シート!C86="","",基本情報入力シート!C86)</f>
        <v/>
      </c>
      <c r="C43" s="1237"/>
      <c r="D43" s="1237"/>
      <c r="E43" s="1237"/>
      <c r="F43" s="1237"/>
      <c r="G43" s="1237"/>
      <c r="H43" s="1237"/>
      <c r="I43" s="1237"/>
      <c r="J43" s="1237"/>
      <c r="K43" s="1238"/>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6" t="str">
        <f>IF(基本情報入力シート!C87="","",基本情報入力シート!C87)</f>
        <v/>
      </c>
      <c r="C44" s="1237"/>
      <c r="D44" s="1237"/>
      <c r="E44" s="1237"/>
      <c r="F44" s="1237"/>
      <c r="G44" s="1237"/>
      <c r="H44" s="1237"/>
      <c r="I44" s="1237"/>
      <c r="J44" s="1237"/>
      <c r="K44" s="1238"/>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6" t="str">
        <f>IF(基本情報入力シート!C88="","",基本情報入力シート!C88)</f>
        <v/>
      </c>
      <c r="C45" s="1237"/>
      <c r="D45" s="1237"/>
      <c r="E45" s="1237"/>
      <c r="F45" s="1237"/>
      <c r="G45" s="1237"/>
      <c r="H45" s="1237"/>
      <c r="I45" s="1237"/>
      <c r="J45" s="1237"/>
      <c r="K45" s="1238"/>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6" t="str">
        <f>IF(基本情報入力シート!C89="","",基本情報入力シート!C89)</f>
        <v/>
      </c>
      <c r="C46" s="1237"/>
      <c r="D46" s="1237"/>
      <c r="E46" s="1237"/>
      <c r="F46" s="1237"/>
      <c r="G46" s="1237"/>
      <c r="H46" s="1237"/>
      <c r="I46" s="1237"/>
      <c r="J46" s="1237"/>
      <c r="K46" s="1238"/>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6" t="str">
        <f>IF(基本情報入力シート!C90="","",基本情報入力シート!C90)</f>
        <v/>
      </c>
      <c r="C47" s="1237"/>
      <c r="D47" s="1237"/>
      <c r="E47" s="1237"/>
      <c r="F47" s="1237"/>
      <c r="G47" s="1237"/>
      <c r="H47" s="1237"/>
      <c r="I47" s="1237"/>
      <c r="J47" s="1237"/>
      <c r="K47" s="1238"/>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6" t="str">
        <f>IF(基本情報入力シート!C91="","",基本情報入力シート!C91)</f>
        <v/>
      </c>
      <c r="C48" s="1237"/>
      <c r="D48" s="1237"/>
      <c r="E48" s="1237"/>
      <c r="F48" s="1237"/>
      <c r="G48" s="1237"/>
      <c r="H48" s="1237"/>
      <c r="I48" s="1237"/>
      <c r="J48" s="1237"/>
      <c r="K48" s="1238"/>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6" t="str">
        <f>IF(基本情報入力シート!C92="","",基本情報入力シート!C92)</f>
        <v/>
      </c>
      <c r="C49" s="1237"/>
      <c r="D49" s="1237"/>
      <c r="E49" s="1237"/>
      <c r="F49" s="1237"/>
      <c r="G49" s="1237"/>
      <c r="H49" s="1237"/>
      <c r="I49" s="1237"/>
      <c r="J49" s="1237"/>
      <c r="K49" s="1238"/>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6" t="str">
        <f>IF(基本情報入力シート!C93="","",基本情報入力シート!C93)</f>
        <v/>
      </c>
      <c r="C50" s="1237"/>
      <c r="D50" s="1237"/>
      <c r="E50" s="1237"/>
      <c r="F50" s="1237"/>
      <c r="G50" s="1237"/>
      <c r="H50" s="1237"/>
      <c r="I50" s="1237"/>
      <c r="J50" s="1237"/>
      <c r="K50" s="1238"/>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6" t="str">
        <f>IF(基本情報入力シート!C94="","",基本情報入力シート!C94)</f>
        <v/>
      </c>
      <c r="C51" s="1237"/>
      <c r="D51" s="1237"/>
      <c r="E51" s="1237"/>
      <c r="F51" s="1237"/>
      <c r="G51" s="1237"/>
      <c r="H51" s="1237"/>
      <c r="I51" s="1237"/>
      <c r="J51" s="1237"/>
      <c r="K51" s="1238"/>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6" t="str">
        <f>IF(基本情報入力シート!C95="","",基本情報入力シート!C95)</f>
        <v/>
      </c>
      <c r="C52" s="1237"/>
      <c r="D52" s="1237"/>
      <c r="E52" s="1237"/>
      <c r="F52" s="1237"/>
      <c r="G52" s="1237"/>
      <c r="H52" s="1237"/>
      <c r="I52" s="1237"/>
      <c r="J52" s="1237"/>
      <c r="K52" s="1238"/>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6" t="str">
        <f>IF(基本情報入力シート!C96="","",基本情報入力シート!C96)</f>
        <v/>
      </c>
      <c r="C53" s="1237"/>
      <c r="D53" s="1237"/>
      <c r="E53" s="1237"/>
      <c r="F53" s="1237"/>
      <c r="G53" s="1237"/>
      <c r="H53" s="1237"/>
      <c r="I53" s="1237"/>
      <c r="J53" s="1237"/>
      <c r="K53" s="1238"/>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6" t="str">
        <f>IF(基本情報入力シート!C97="","",基本情報入力シート!C97)</f>
        <v/>
      </c>
      <c r="C54" s="1237"/>
      <c r="D54" s="1237"/>
      <c r="E54" s="1237"/>
      <c r="F54" s="1237"/>
      <c r="G54" s="1237"/>
      <c r="H54" s="1237"/>
      <c r="I54" s="1237"/>
      <c r="J54" s="1237"/>
      <c r="K54" s="1238"/>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6" t="str">
        <f>IF(基本情報入力シート!C98="","",基本情報入力シート!C98)</f>
        <v/>
      </c>
      <c r="C55" s="1237"/>
      <c r="D55" s="1237"/>
      <c r="E55" s="1237"/>
      <c r="F55" s="1237"/>
      <c r="G55" s="1237"/>
      <c r="H55" s="1237"/>
      <c r="I55" s="1237"/>
      <c r="J55" s="1237"/>
      <c r="K55" s="1238"/>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6" t="str">
        <f>IF(基本情報入力シート!C99="","",基本情報入力シート!C99)</f>
        <v/>
      </c>
      <c r="C56" s="1237"/>
      <c r="D56" s="1237"/>
      <c r="E56" s="1237"/>
      <c r="F56" s="1237"/>
      <c r="G56" s="1237"/>
      <c r="H56" s="1237"/>
      <c r="I56" s="1237"/>
      <c r="J56" s="1237"/>
      <c r="K56" s="1238"/>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6" t="str">
        <f>IF(基本情報入力シート!C100="","",基本情報入力シート!C100)</f>
        <v/>
      </c>
      <c r="C57" s="1237"/>
      <c r="D57" s="1237"/>
      <c r="E57" s="1237"/>
      <c r="F57" s="1237"/>
      <c r="G57" s="1237"/>
      <c r="H57" s="1237"/>
      <c r="I57" s="1237"/>
      <c r="J57" s="1237"/>
      <c r="K57" s="1238"/>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6" t="str">
        <f>IF(基本情報入力シート!C101="","",基本情報入力シート!C101)</f>
        <v/>
      </c>
      <c r="C58" s="1237"/>
      <c r="D58" s="1237"/>
      <c r="E58" s="1237"/>
      <c r="F58" s="1237"/>
      <c r="G58" s="1237"/>
      <c r="H58" s="1237"/>
      <c r="I58" s="1237"/>
      <c r="J58" s="1237"/>
      <c r="K58" s="1238"/>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6" t="str">
        <f>IF(基本情報入力シート!C102="","",基本情報入力シート!C102)</f>
        <v/>
      </c>
      <c r="C59" s="1237"/>
      <c r="D59" s="1237"/>
      <c r="E59" s="1237"/>
      <c r="F59" s="1237"/>
      <c r="G59" s="1237"/>
      <c r="H59" s="1237"/>
      <c r="I59" s="1237"/>
      <c r="J59" s="1237"/>
      <c r="K59" s="1238"/>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6" t="str">
        <f>IF(基本情報入力シート!C103="","",基本情報入力シート!C103)</f>
        <v/>
      </c>
      <c r="C60" s="1237"/>
      <c r="D60" s="1237"/>
      <c r="E60" s="1237"/>
      <c r="F60" s="1237"/>
      <c r="G60" s="1237"/>
      <c r="H60" s="1237"/>
      <c r="I60" s="1237"/>
      <c r="J60" s="1237"/>
      <c r="K60" s="1238"/>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6" t="str">
        <f>IF(基本情報入力シート!C104="","",基本情報入力シート!C104)</f>
        <v/>
      </c>
      <c r="C61" s="1237"/>
      <c r="D61" s="1237"/>
      <c r="E61" s="1237"/>
      <c r="F61" s="1237"/>
      <c r="G61" s="1237"/>
      <c r="H61" s="1237"/>
      <c r="I61" s="1237"/>
      <c r="J61" s="1237"/>
      <c r="K61" s="1238"/>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6" t="str">
        <f>IF(基本情報入力シート!C105="","",基本情報入力シート!C105)</f>
        <v/>
      </c>
      <c r="C62" s="1237"/>
      <c r="D62" s="1237"/>
      <c r="E62" s="1237"/>
      <c r="F62" s="1237"/>
      <c r="G62" s="1237"/>
      <c r="H62" s="1237"/>
      <c r="I62" s="1237"/>
      <c r="J62" s="1237"/>
      <c r="K62" s="1238"/>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6" t="str">
        <f>IF(基本情報入力シート!C106="","",基本情報入力シート!C106)</f>
        <v/>
      </c>
      <c r="C63" s="1237"/>
      <c r="D63" s="1237"/>
      <c r="E63" s="1237"/>
      <c r="F63" s="1237"/>
      <c r="G63" s="1237"/>
      <c r="H63" s="1237"/>
      <c r="I63" s="1237"/>
      <c r="J63" s="1237"/>
      <c r="K63" s="1238"/>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6" t="str">
        <f>IF(基本情報入力シート!C107="","",基本情報入力シート!C107)</f>
        <v/>
      </c>
      <c r="C64" s="1237"/>
      <c r="D64" s="1237"/>
      <c r="E64" s="1237"/>
      <c r="F64" s="1237"/>
      <c r="G64" s="1237"/>
      <c r="H64" s="1237"/>
      <c r="I64" s="1237"/>
      <c r="J64" s="1237"/>
      <c r="K64" s="1238"/>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6" t="str">
        <f>IF(基本情報入力シート!C108="","",基本情報入力シート!C108)</f>
        <v/>
      </c>
      <c r="C65" s="1237"/>
      <c r="D65" s="1237"/>
      <c r="E65" s="1237"/>
      <c r="F65" s="1237"/>
      <c r="G65" s="1237"/>
      <c r="H65" s="1237"/>
      <c r="I65" s="1237"/>
      <c r="J65" s="1237"/>
      <c r="K65" s="1238"/>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6" t="str">
        <f>IF(基本情報入力シート!C109="","",基本情報入力シート!C109)</f>
        <v/>
      </c>
      <c r="C66" s="1237"/>
      <c r="D66" s="1237"/>
      <c r="E66" s="1237"/>
      <c r="F66" s="1237"/>
      <c r="G66" s="1237"/>
      <c r="H66" s="1237"/>
      <c r="I66" s="1237"/>
      <c r="J66" s="1237"/>
      <c r="K66" s="1238"/>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6" t="str">
        <f>IF(基本情報入力シート!C110="","",基本情報入力シート!C110)</f>
        <v/>
      </c>
      <c r="C67" s="1237"/>
      <c r="D67" s="1237"/>
      <c r="E67" s="1237"/>
      <c r="F67" s="1237"/>
      <c r="G67" s="1237"/>
      <c r="H67" s="1237"/>
      <c r="I67" s="1237"/>
      <c r="J67" s="1237"/>
      <c r="K67" s="1238"/>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6" t="str">
        <f>IF(基本情報入力シート!C111="","",基本情報入力シート!C111)</f>
        <v/>
      </c>
      <c r="C68" s="1237"/>
      <c r="D68" s="1237"/>
      <c r="E68" s="1237"/>
      <c r="F68" s="1237"/>
      <c r="G68" s="1237"/>
      <c r="H68" s="1237"/>
      <c r="I68" s="1237"/>
      <c r="J68" s="1237"/>
      <c r="K68" s="1238"/>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6" t="str">
        <f>IF(基本情報入力シート!C112="","",基本情報入力シート!C112)</f>
        <v/>
      </c>
      <c r="C69" s="1237"/>
      <c r="D69" s="1237"/>
      <c r="E69" s="1237"/>
      <c r="F69" s="1237"/>
      <c r="G69" s="1237"/>
      <c r="H69" s="1237"/>
      <c r="I69" s="1237"/>
      <c r="J69" s="1237"/>
      <c r="K69" s="1238"/>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6" t="str">
        <f>IF(基本情報入力シート!C113="","",基本情報入力シート!C113)</f>
        <v/>
      </c>
      <c r="C70" s="1237"/>
      <c r="D70" s="1237"/>
      <c r="E70" s="1237"/>
      <c r="F70" s="1237"/>
      <c r="G70" s="1237"/>
      <c r="H70" s="1237"/>
      <c r="I70" s="1237"/>
      <c r="J70" s="1237"/>
      <c r="K70" s="1238"/>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6" t="str">
        <f>IF(基本情報入力シート!C114="","",基本情報入力シート!C114)</f>
        <v/>
      </c>
      <c r="C71" s="1237"/>
      <c r="D71" s="1237"/>
      <c r="E71" s="1237"/>
      <c r="F71" s="1237"/>
      <c r="G71" s="1237"/>
      <c r="H71" s="1237"/>
      <c r="I71" s="1237"/>
      <c r="J71" s="1237"/>
      <c r="K71" s="1238"/>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6" t="str">
        <f>IF(基本情報入力シート!C115="","",基本情報入力シート!C115)</f>
        <v/>
      </c>
      <c r="C72" s="1237"/>
      <c r="D72" s="1237"/>
      <c r="E72" s="1237"/>
      <c r="F72" s="1237"/>
      <c r="G72" s="1237"/>
      <c r="H72" s="1237"/>
      <c r="I72" s="1237"/>
      <c r="J72" s="1237"/>
      <c r="K72" s="1238"/>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6" t="str">
        <f>IF(基本情報入力シート!C116="","",基本情報入力シート!C116)</f>
        <v/>
      </c>
      <c r="C73" s="1237"/>
      <c r="D73" s="1237"/>
      <c r="E73" s="1237"/>
      <c r="F73" s="1237"/>
      <c r="G73" s="1237"/>
      <c r="H73" s="1237"/>
      <c r="I73" s="1237"/>
      <c r="J73" s="1237"/>
      <c r="K73" s="1238"/>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6" t="str">
        <f>IF(基本情報入力シート!C117="","",基本情報入力シート!C117)</f>
        <v/>
      </c>
      <c r="C74" s="1237"/>
      <c r="D74" s="1237"/>
      <c r="E74" s="1237"/>
      <c r="F74" s="1237"/>
      <c r="G74" s="1237"/>
      <c r="H74" s="1237"/>
      <c r="I74" s="1237"/>
      <c r="J74" s="1237"/>
      <c r="K74" s="1238"/>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6" t="str">
        <f>IF(基本情報入力シート!C118="","",基本情報入力シート!C118)</f>
        <v/>
      </c>
      <c r="C75" s="1237"/>
      <c r="D75" s="1237"/>
      <c r="E75" s="1237"/>
      <c r="F75" s="1237"/>
      <c r="G75" s="1237"/>
      <c r="H75" s="1237"/>
      <c r="I75" s="1237"/>
      <c r="J75" s="1237"/>
      <c r="K75" s="1238"/>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6" t="str">
        <f>IF(基本情報入力シート!C119="","",基本情報入力シート!C119)</f>
        <v/>
      </c>
      <c r="C76" s="1237"/>
      <c r="D76" s="1237"/>
      <c r="E76" s="1237"/>
      <c r="F76" s="1237"/>
      <c r="G76" s="1237"/>
      <c r="H76" s="1237"/>
      <c r="I76" s="1237"/>
      <c r="J76" s="1237"/>
      <c r="K76" s="1238"/>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6" t="str">
        <f>IF(基本情報入力シート!C120="","",基本情報入力シート!C120)</f>
        <v/>
      </c>
      <c r="C77" s="1237"/>
      <c r="D77" s="1237"/>
      <c r="E77" s="1237"/>
      <c r="F77" s="1237"/>
      <c r="G77" s="1237"/>
      <c r="H77" s="1237"/>
      <c r="I77" s="1237"/>
      <c r="J77" s="1237"/>
      <c r="K77" s="1238"/>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6" t="str">
        <f>IF(基本情報入力シート!C121="","",基本情報入力シート!C121)</f>
        <v/>
      </c>
      <c r="C78" s="1237"/>
      <c r="D78" s="1237"/>
      <c r="E78" s="1237"/>
      <c r="F78" s="1237"/>
      <c r="G78" s="1237"/>
      <c r="H78" s="1237"/>
      <c r="I78" s="1237"/>
      <c r="J78" s="1237"/>
      <c r="K78" s="1238"/>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6" t="str">
        <f>IF(基本情報入力シート!C122="","",基本情報入力シート!C122)</f>
        <v/>
      </c>
      <c r="C79" s="1237"/>
      <c r="D79" s="1237"/>
      <c r="E79" s="1237"/>
      <c r="F79" s="1237"/>
      <c r="G79" s="1237"/>
      <c r="H79" s="1237"/>
      <c r="I79" s="1237"/>
      <c r="J79" s="1237"/>
      <c r="K79" s="1238"/>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6" t="str">
        <f>IF(基本情報入力シート!C123="","",基本情報入力シート!C123)</f>
        <v/>
      </c>
      <c r="C80" s="1237"/>
      <c r="D80" s="1237"/>
      <c r="E80" s="1237"/>
      <c r="F80" s="1237"/>
      <c r="G80" s="1237"/>
      <c r="H80" s="1237"/>
      <c r="I80" s="1237"/>
      <c r="J80" s="1237"/>
      <c r="K80" s="1238"/>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6" t="str">
        <f>IF(基本情報入力シート!C124="","",基本情報入力シート!C124)</f>
        <v/>
      </c>
      <c r="C81" s="1237"/>
      <c r="D81" s="1237"/>
      <c r="E81" s="1237"/>
      <c r="F81" s="1237"/>
      <c r="G81" s="1237"/>
      <c r="H81" s="1237"/>
      <c r="I81" s="1237"/>
      <c r="J81" s="1237"/>
      <c r="K81" s="1238"/>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6" t="str">
        <f>IF(基本情報入力シート!C125="","",基本情報入力シート!C125)</f>
        <v/>
      </c>
      <c r="C82" s="1237"/>
      <c r="D82" s="1237"/>
      <c r="E82" s="1237"/>
      <c r="F82" s="1237"/>
      <c r="G82" s="1237"/>
      <c r="H82" s="1237"/>
      <c r="I82" s="1237"/>
      <c r="J82" s="1237"/>
      <c r="K82" s="1238"/>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6" t="str">
        <f>IF(基本情報入力シート!C126="","",基本情報入力シート!C126)</f>
        <v/>
      </c>
      <c r="C83" s="1237"/>
      <c r="D83" s="1237"/>
      <c r="E83" s="1237"/>
      <c r="F83" s="1237"/>
      <c r="G83" s="1237"/>
      <c r="H83" s="1237"/>
      <c r="I83" s="1237"/>
      <c r="J83" s="1237"/>
      <c r="K83" s="1238"/>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6" t="str">
        <f>IF(基本情報入力シート!C127="","",基本情報入力シート!C127)</f>
        <v/>
      </c>
      <c r="C84" s="1237"/>
      <c r="D84" s="1237"/>
      <c r="E84" s="1237"/>
      <c r="F84" s="1237"/>
      <c r="G84" s="1237"/>
      <c r="H84" s="1237"/>
      <c r="I84" s="1237"/>
      <c r="J84" s="1237"/>
      <c r="K84" s="1238"/>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6" t="str">
        <f>IF(基本情報入力シート!C128="","",基本情報入力シート!C128)</f>
        <v/>
      </c>
      <c r="C85" s="1237"/>
      <c r="D85" s="1237"/>
      <c r="E85" s="1237"/>
      <c r="F85" s="1237"/>
      <c r="G85" s="1237"/>
      <c r="H85" s="1237"/>
      <c r="I85" s="1237"/>
      <c r="J85" s="1237"/>
      <c r="K85" s="1238"/>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6" t="str">
        <f>IF(基本情報入力シート!C129="","",基本情報入力シート!C129)</f>
        <v/>
      </c>
      <c r="C86" s="1237"/>
      <c r="D86" s="1237"/>
      <c r="E86" s="1237"/>
      <c r="F86" s="1237"/>
      <c r="G86" s="1237"/>
      <c r="H86" s="1237"/>
      <c r="I86" s="1237"/>
      <c r="J86" s="1237"/>
      <c r="K86" s="1238"/>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6" t="str">
        <f>IF(基本情報入力シート!C130="","",基本情報入力シート!C130)</f>
        <v/>
      </c>
      <c r="C87" s="1237"/>
      <c r="D87" s="1237"/>
      <c r="E87" s="1237"/>
      <c r="F87" s="1237"/>
      <c r="G87" s="1237"/>
      <c r="H87" s="1237"/>
      <c r="I87" s="1237"/>
      <c r="J87" s="1237"/>
      <c r="K87" s="1238"/>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6" t="str">
        <f>IF(基本情報入力シート!C131="","",基本情報入力シート!C131)</f>
        <v/>
      </c>
      <c r="C88" s="1237"/>
      <c r="D88" s="1237"/>
      <c r="E88" s="1237"/>
      <c r="F88" s="1237"/>
      <c r="G88" s="1237"/>
      <c r="H88" s="1237"/>
      <c r="I88" s="1237"/>
      <c r="J88" s="1237"/>
      <c r="K88" s="1238"/>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6" t="str">
        <f>IF(基本情報入力シート!C132="","",基本情報入力シート!C132)</f>
        <v/>
      </c>
      <c r="C89" s="1237"/>
      <c r="D89" s="1237"/>
      <c r="E89" s="1237"/>
      <c r="F89" s="1237"/>
      <c r="G89" s="1237"/>
      <c r="H89" s="1237"/>
      <c r="I89" s="1237"/>
      <c r="J89" s="1237"/>
      <c r="K89" s="1238"/>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6" t="str">
        <f>IF(基本情報入力シート!C133="","",基本情報入力シート!C133)</f>
        <v/>
      </c>
      <c r="C90" s="1237"/>
      <c r="D90" s="1237"/>
      <c r="E90" s="1237"/>
      <c r="F90" s="1237"/>
      <c r="G90" s="1237"/>
      <c r="H90" s="1237"/>
      <c r="I90" s="1237"/>
      <c r="J90" s="1237"/>
      <c r="K90" s="1238"/>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6" t="str">
        <f>IF(基本情報入力シート!C134="","",基本情報入力シート!C134)</f>
        <v/>
      </c>
      <c r="C91" s="1237"/>
      <c r="D91" s="1237"/>
      <c r="E91" s="1237"/>
      <c r="F91" s="1237"/>
      <c r="G91" s="1237"/>
      <c r="H91" s="1237"/>
      <c r="I91" s="1237"/>
      <c r="J91" s="1237"/>
      <c r="K91" s="1238"/>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6" t="str">
        <f>IF(基本情報入力シート!C135="","",基本情報入力シート!C135)</f>
        <v/>
      </c>
      <c r="C92" s="1237"/>
      <c r="D92" s="1237"/>
      <c r="E92" s="1237"/>
      <c r="F92" s="1237"/>
      <c r="G92" s="1237"/>
      <c r="H92" s="1237"/>
      <c r="I92" s="1237"/>
      <c r="J92" s="1237"/>
      <c r="K92" s="1238"/>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6" t="str">
        <f>IF(基本情報入力シート!C136="","",基本情報入力シート!C136)</f>
        <v/>
      </c>
      <c r="C93" s="1237"/>
      <c r="D93" s="1237"/>
      <c r="E93" s="1237"/>
      <c r="F93" s="1237"/>
      <c r="G93" s="1237"/>
      <c r="H93" s="1237"/>
      <c r="I93" s="1237"/>
      <c r="J93" s="1237"/>
      <c r="K93" s="1238"/>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6" t="str">
        <f>IF(基本情報入力シート!C137="","",基本情報入力シート!C137)</f>
        <v/>
      </c>
      <c r="C94" s="1237"/>
      <c r="D94" s="1237"/>
      <c r="E94" s="1237"/>
      <c r="F94" s="1237"/>
      <c r="G94" s="1237"/>
      <c r="H94" s="1237"/>
      <c r="I94" s="1237"/>
      <c r="J94" s="1237"/>
      <c r="K94" s="1238"/>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6" t="str">
        <f>IF(基本情報入力シート!C138="","",基本情報入力シート!C138)</f>
        <v/>
      </c>
      <c r="C95" s="1237"/>
      <c r="D95" s="1237"/>
      <c r="E95" s="1237"/>
      <c r="F95" s="1237"/>
      <c r="G95" s="1237"/>
      <c r="H95" s="1237"/>
      <c r="I95" s="1237"/>
      <c r="J95" s="1237"/>
      <c r="K95" s="1238"/>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6" t="str">
        <f>IF(基本情報入力シート!C139="","",基本情報入力シート!C139)</f>
        <v/>
      </c>
      <c r="C96" s="1237"/>
      <c r="D96" s="1237"/>
      <c r="E96" s="1237"/>
      <c r="F96" s="1237"/>
      <c r="G96" s="1237"/>
      <c r="H96" s="1237"/>
      <c r="I96" s="1237"/>
      <c r="J96" s="1237"/>
      <c r="K96" s="1238"/>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6" t="str">
        <f>IF(基本情報入力シート!C140="","",基本情報入力シート!C140)</f>
        <v/>
      </c>
      <c r="C97" s="1237"/>
      <c r="D97" s="1237"/>
      <c r="E97" s="1237"/>
      <c r="F97" s="1237"/>
      <c r="G97" s="1237"/>
      <c r="H97" s="1237"/>
      <c r="I97" s="1237"/>
      <c r="J97" s="1237"/>
      <c r="K97" s="1238"/>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6" t="str">
        <f>IF(基本情報入力シート!C141="","",基本情報入力シート!C141)</f>
        <v/>
      </c>
      <c r="C98" s="1237"/>
      <c r="D98" s="1237"/>
      <c r="E98" s="1237"/>
      <c r="F98" s="1237"/>
      <c r="G98" s="1237"/>
      <c r="H98" s="1237"/>
      <c r="I98" s="1237"/>
      <c r="J98" s="1237"/>
      <c r="K98" s="1238"/>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6" t="str">
        <f>IF(基本情報入力シート!C142="","",基本情報入力シート!C142)</f>
        <v/>
      </c>
      <c r="C99" s="1237"/>
      <c r="D99" s="1237"/>
      <c r="E99" s="1237"/>
      <c r="F99" s="1237"/>
      <c r="G99" s="1237"/>
      <c r="H99" s="1237"/>
      <c r="I99" s="1237"/>
      <c r="J99" s="1237"/>
      <c r="K99" s="1238"/>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6" t="str">
        <f>IF(基本情報入力シート!C143="","",基本情報入力シート!C143)</f>
        <v/>
      </c>
      <c r="C100" s="1237"/>
      <c r="D100" s="1237"/>
      <c r="E100" s="1237"/>
      <c r="F100" s="1237"/>
      <c r="G100" s="1237"/>
      <c r="H100" s="1237"/>
      <c r="I100" s="1237"/>
      <c r="J100" s="1237"/>
      <c r="K100" s="1238"/>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6" t="str">
        <f>IF(基本情報入力シート!C144="","",基本情報入力シート!C144)</f>
        <v/>
      </c>
      <c r="C101" s="1237"/>
      <c r="D101" s="1237"/>
      <c r="E101" s="1237"/>
      <c r="F101" s="1237"/>
      <c r="G101" s="1237"/>
      <c r="H101" s="1237"/>
      <c r="I101" s="1237"/>
      <c r="J101" s="1237"/>
      <c r="K101" s="1238"/>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6" t="str">
        <f>IF(基本情報入力シート!C145="","",基本情報入力シート!C145)</f>
        <v/>
      </c>
      <c r="C102" s="1237"/>
      <c r="D102" s="1237"/>
      <c r="E102" s="1237"/>
      <c r="F102" s="1237"/>
      <c r="G102" s="1237"/>
      <c r="H102" s="1237"/>
      <c r="I102" s="1237"/>
      <c r="J102" s="1237"/>
      <c r="K102" s="1238"/>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6" t="str">
        <f>IF(基本情報入力シート!C146="","",基本情報入力シート!C146)</f>
        <v/>
      </c>
      <c r="C103" s="1237"/>
      <c r="D103" s="1237"/>
      <c r="E103" s="1237"/>
      <c r="F103" s="1237"/>
      <c r="G103" s="1237"/>
      <c r="H103" s="1237"/>
      <c r="I103" s="1237"/>
      <c r="J103" s="1237"/>
      <c r="K103" s="1238"/>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6" t="str">
        <f>IF(基本情報入力シート!C147="","",基本情報入力シート!C147)</f>
        <v/>
      </c>
      <c r="C104" s="1237"/>
      <c r="D104" s="1237"/>
      <c r="E104" s="1237"/>
      <c r="F104" s="1237"/>
      <c r="G104" s="1237"/>
      <c r="H104" s="1237"/>
      <c r="I104" s="1237"/>
      <c r="J104" s="1237"/>
      <c r="K104" s="1238"/>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6" t="str">
        <f>IF(基本情報入力シート!C148="","",基本情報入力シート!C148)</f>
        <v/>
      </c>
      <c r="C105" s="1237"/>
      <c r="D105" s="1237"/>
      <c r="E105" s="1237"/>
      <c r="F105" s="1237"/>
      <c r="G105" s="1237"/>
      <c r="H105" s="1237"/>
      <c r="I105" s="1237"/>
      <c r="J105" s="1237"/>
      <c r="K105" s="1238"/>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6" t="str">
        <f>IF(基本情報入力シート!C149="","",基本情報入力シート!C149)</f>
        <v/>
      </c>
      <c r="C106" s="1237"/>
      <c r="D106" s="1237"/>
      <c r="E106" s="1237"/>
      <c r="F106" s="1237"/>
      <c r="G106" s="1237"/>
      <c r="H106" s="1237"/>
      <c r="I106" s="1237"/>
      <c r="J106" s="1237"/>
      <c r="K106" s="1238"/>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6" t="str">
        <f>IF(基本情報入力シート!C150="","",基本情報入力シート!C150)</f>
        <v/>
      </c>
      <c r="C107" s="1237"/>
      <c r="D107" s="1237"/>
      <c r="E107" s="1237"/>
      <c r="F107" s="1237"/>
      <c r="G107" s="1237"/>
      <c r="H107" s="1237"/>
      <c r="I107" s="1237"/>
      <c r="J107" s="1237"/>
      <c r="K107" s="1238"/>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6" t="str">
        <f>IF(基本情報入力シート!C151="","",基本情報入力シート!C151)</f>
        <v/>
      </c>
      <c r="C108" s="1237"/>
      <c r="D108" s="1237"/>
      <c r="E108" s="1237"/>
      <c r="F108" s="1237"/>
      <c r="G108" s="1237"/>
      <c r="H108" s="1237"/>
      <c r="I108" s="1237"/>
      <c r="J108" s="1237"/>
      <c r="K108" s="1238"/>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6" t="str">
        <f>IF(基本情報入力シート!C152="","",基本情報入力シート!C152)</f>
        <v/>
      </c>
      <c r="C109" s="1237"/>
      <c r="D109" s="1237"/>
      <c r="E109" s="1237"/>
      <c r="F109" s="1237"/>
      <c r="G109" s="1237"/>
      <c r="H109" s="1237"/>
      <c r="I109" s="1237"/>
      <c r="J109" s="1237"/>
      <c r="K109" s="1238"/>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6" t="str">
        <f>IF(基本情報入力シート!C153="","",基本情報入力シート!C153)</f>
        <v/>
      </c>
      <c r="C110" s="1237"/>
      <c r="D110" s="1237"/>
      <c r="E110" s="1237"/>
      <c r="F110" s="1237"/>
      <c r="G110" s="1237"/>
      <c r="H110" s="1237"/>
      <c r="I110" s="1237"/>
      <c r="J110" s="1237"/>
      <c r="K110" s="1238"/>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A6" sqref="A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7" t="s">
        <v>5</v>
      </c>
      <c r="B3" s="1287"/>
      <c r="C3" s="1288"/>
      <c r="D3" s="1289" t="str">
        <f>IF(基本情報入力シート!M38="","",基本情報入力シート!M38)</f>
        <v>○○ケアサービス</v>
      </c>
      <c r="E3" s="1290"/>
      <c r="F3" s="1290"/>
      <c r="G3" s="1290"/>
      <c r="H3" s="1290"/>
      <c r="I3" s="1290"/>
      <c r="J3" s="1290"/>
      <c r="K3" s="1290"/>
      <c r="L3" s="1290"/>
      <c r="M3" s="1290"/>
      <c r="N3" s="1290"/>
      <c r="O3" s="1291"/>
    </row>
    <row r="4" spans="1:33" ht="21" customHeight="1" thickBot="1">
      <c r="A4" s="146"/>
      <c r="B4" s="146"/>
      <c r="C4" s="146"/>
      <c r="D4" s="147"/>
      <c r="E4" s="147"/>
      <c r="F4" s="147"/>
      <c r="G4" s="147"/>
      <c r="H4" s="147"/>
      <c r="I4" s="147"/>
      <c r="J4" s="147"/>
      <c r="K4" s="147"/>
      <c r="L4" s="147"/>
      <c r="M4" s="147"/>
      <c r="N4" s="147"/>
      <c r="O4" s="147"/>
    </row>
    <row r="5" spans="1:33" ht="27.75" customHeight="1" thickBot="1">
      <c r="A5" s="1234" t="s">
        <v>496</v>
      </c>
      <c r="B5" s="1235"/>
      <c r="C5" s="1235"/>
      <c r="D5" s="1235"/>
      <c r="E5" s="1235"/>
      <c r="F5" s="1235"/>
      <c r="G5" s="1235"/>
      <c r="H5" s="1235"/>
      <c r="I5" s="1235"/>
      <c r="J5" s="1235"/>
      <c r="K5" s="1235"/>
      <c r="L5" s="1235"/>
      <c r="M5" s="1235"/>
      <c r="N5" s="1235"/>
      <c r="O5" s="167">
        <f>IF(SUM(AG11:AG110)=0,"",SUM(AG11:AG110))</f>
        <v>6751200</v>
      </c>
    </row>
    <row r="6" spans="1:33" ht="21" customHeight="1" thickBot="1">
      <c r="Q6" s="148"/>
      <c r="R6" s="148"/>
      <c r="S6" s="72"/>
      <c r="AG6" s="149"/>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350</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427</v>
      </c>
      <c r="U8" s="1308" t="s">
        <v>235</v>
      </c>
      <c r="V8" s="1309"/>
      <c r="W8" s="1309"/>
      <c r="X8" s="1309"/>
      <c r="Y8" s="1309"/>
      <c r="Z8" s="1309"/>
      <c r="AA8" s="1309"/>
      <c r="AB8" s="1309"/>
      <c r="AC8" s="1309"/>
      <c r="AD8" s="1309"/>
      <c r="AE8" s="1309"/>
      <c r="AF8" s="1305"/>
      <c r="AG8" s="1233" t="s">
        <v>337</v>
      </c>
    </row>
    <row r="9" spans="1:33" ht="105.75" customHeight="1">
      <c r="A9" s="1293"/>
      <c r="B9" s="1297"/>
      <c r="C9" s="1298"/>
      <c r="D9" s="1298"/>
      <c r="E9" s="1298"/>
      <c r="F9" s="1298"/>
      <c r="G9" s="1298"/>
      <c r="H9" s="1298"/>
      <c r="I9" s="1298"/>
      <c r="J9" s="1298"/>
      <c r="K9" s="1299"/>
      <c r="L9" s="1301"/>
      <c r="M9" s="150" t="s">
        <v>131</v>
      </c>
      <c r="N9" s="150" t="s">
        <v>132</v>
      </c>
      <c r="O9" s="1303"/>
      <c r="P9" s="1282"/>
      <c r="Q9" s="1284"/>
      <c r="R9" s="1286"/>
      <c r="S9" s="1206"/>
      <c r="T9" s="1210"/>
      <c r="U9" s="1310"/>
      <c r="V9" s="1310"/>
      <c r="W9" s="1310"/>
      <c r="X9" s="1310"/>
      <c r="Y9" s="1310"/>
      <c r="Z9" s="1310"/>
      <c r="AA9" s="1310"/>
      <c r="AB9" s="1310"/>
      <c r="AC9" s="1310"/>
      <c r="AD9" s="1310"/>
      <c r="AE9" s="1310"/>
      <c r="AF9" s="1311"/>
      <c r="AG9" s="1211"/>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5" t="str">
        <f>IF(基本情報入力シート!C54="","",基本情報入力シート!C54)</f>
        <v>1334567890</v>
      </c>
      <c r="C11" s="1276"/>
      <c r="D11" s="1276"/>
      <c r="E11" s="1276"/>
      <c r="F11" s="1276"/>
      <c r="G11" s="1276"/>
      <c r="H11" s="1276"/>
      <c r="I11" s="1276"/>
      <c r="J11" s="1276"/>
      <c r="K11" s="1277"/>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5">
        <f>IF(基本情報入力シート!C55="","",基本情報入力シート!C55)</f>
        <v>1334567890</v>
      </c>
      <c r="C12" s="1276"/>
      <c r="D12" s="1276"/>
      <c r="E12" s="1276"/>
      <c r="F12" s="1276"/>
      <c r="G12" s="1276"/>
      <c r="H12" s="1276"/>
      <c r="I12" s="1276"/>
      <c r="J12" s="1276"/>
      <c r="K12" s="1277"/>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5">
        <f>IF(基本情報入力シート!C56="","",基本情報入力シート!C56)</f>
        <v>1334567891</v>
      </c>
      <c r="C13" s="1276"/>
      <c r="D13" s="1276"/>
      <c r="E13" s="1276"/>
      <c r="F13" s="1276"/>
      <c r="G13" s="1276"/>
      <c r="H13" s="1276"/>
      <c r="I13" s="1276"/>
      <c r="J13" s="1276"/>
      <c r="K13" s="1277"/>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275">
        <f>IF(基本情報入力シート!C57="","",基本情報入力シート!C57)</f>
        <v>1334567892</v>
      </c>
      <c r="C14" s="1276"/>
      <c r="D14" s="1276"/>
      <c r="E14" s="1276"/>
      <c r="F14" s="1276"/>
      <c r="G14" s="1276"/>
      <c r="H14" s="1276"/>
      <c r="I14" s="1276"/>
      <c r="J14" s="1276"/>
      <c r="K14" s="1277"/>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5">
        <f>IF(基本情報入力シート!C58="","",基本情報入力シート!C58)</f>
        <v>1334567893</v>
      </c>
      <c r="C15" s="1276"/>
      <c r="D15" s="1276"/>
      <c r="E15" s="1276"/>
      <c r="F15" s="1276"/>
      <c r="G15" s="1276"/>
      <c r="H15" s="1276"/>
      <c r="I15" s="1276"/>
      <c r="J15" s="1276"/>
      <c r="K15" s="1277"/>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5">
        <f>IF(基本情報入力シート!C59="","",基本情報入力シート!C59)</f>
        <v>1334567893</v>
      </c>
      <c r="C16" s="1276"/>
      <c r="D16" s="1276"/>
      <c r="E16" s="1276"/>
      <c r="F16" s="1276"/>
      <c r="G16" s="1276"/>
      <c r="H16" s="1276"/>
      <c r="I16" s="1276"/>
      <c r="J16" s="1276"/>
      <c r="K16" s="1277"/>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275" t="str">
        <f>IF(基本情報入力シート!C60="","",基本情報入力シート!C60)</f>
        <v/>
      </c>
      <c r="C17" s="1276"/>
      <c r="D17" s="1276"/>
      <c r="E17" s="1276"/>
      <c r="F17" s="1276"/>
      <c r="G17" s="1276"/>
      <c r="H17" s="1276"/>
      <c r="I17" s="1276"/>
      <c r="J17" s="1276"/>
      <c r="K17" s="1277"/>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275" t="str">
        <f>IF(基本情報入力シート!C61="","",基本情報入力シート!C61)</f>
        <v/>
      </c>
      <c r="C18" s="1276"/>
      <c r="D18" s="1276"/>
      <c r="E18" s="1276"/>
      <c r="F18" s="1276"/>
      <c r="G18" s="1276"/>
      <c r="H18" s="1276"/>
      <c r="I18" s="1276"/>
      <c r="J18" s="1276"/>
      <c r="K18" s="1277"/>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275" t="str">
        <f>IF(基本情報入力シート!C62="","",基本情報入力シート!C62)</f>
        <v/>
      </c>
      <c r="C19" s="1276"/>
      <c r="D19" s="1276"/>
      <c r="E19" s="1276"/>
      <c r="F19" s="1276"/>
      <c r="G19" s="1276"/>
      <c r="H19" s="1276"/>
      <c r="I19" s="1276"/>
      <c r="J19" s="1276"/>
      <c r="K19" s="1277"/>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275" t="str">
        <f>IF(基本情報入力シート!C63="","",基本情報入力シート!C63)</f>
        <v/>
      </c>
      <c r="C20" s="1276"/>
      <c r="D20" s="1276"/>
      <c r="E20" s="1276"/>
      <c r="F20" s="1276"/>
      <c r="G20" s="1276"/>
      <c r="H20" s="1276"/>
      <c r="I20" s="1276"/>
      <c r="J20" s="1276"/>
      <c r="K20" s="1277"/>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275" t="str">
        <f>IF(基本情報入力シート!C64="","",基本情報入力シート!C64)</f>
        <v/>
      </c>
      <c r="C21" s="1276"/>
      <c r="D21" s="1276"/>
      <c r="E21" s="1276"/>
      <c r="F21" s="1276"/>
      <c r="G21" s="1276"/>
      <c r="H21" s="1276"/>
      <c r="I21" s="1276"/>
      <c r="J21" s="1276"/>
      <c r="K21" s="1277"/>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275" t="str">
        <f>IF(基本情報入力シート!C65="","",基本情報入力シート!C65)</f>
        <v/>
      </c>
      <c r="C22" s="1276"/>
      <c r="D22" s="1276"/>
      <c r="E22" s="1276"/>
      <c r="F22" s="1276"/>
      <c r="G22" s="1276"/>
      <c r="H22" s="1276"/>
      <c r="I22" s="1276"/>
      <c r="J22" s="1276"/>
      <c r="K22" s="1277"/>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275" t="str">
        <f>IF(基本情報入力シート!C66="","",基本情報入力シート!C66)</f>
        <v/>
      </c>
      <c r="C23" s="1276"/>
      <c r="D23" s="1276"/>
      <c r="E23" s="1276"/>
      <c r="F23" s="1276"/>
      <c r="G23" s="1276"/>
      <c r="H23" s="1276"/>
      <c r="I23" s="1276"/>
      <c r="J23" s="1276"/>
      <c r="K23" s="1277"/>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275" t="str">
        <f>IF(基本情報入力シート!C67="","",基本情報入力シート!C67)</f>
        <v/>
      </c>
      <c r="C24" s="1276"/>
      <c r="D24" s="1276"/>
      <c r="E24" s="1276"/>
      <c r="F24" s="1276"/>
      <c r="G24" s="1276"/>
      <c r="H24" s="1276"/>
      <c r="I24" s="1276"/>
      <c r="J24" s="1276"/>
      <c r="K24" s="1277"/>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275" t="str">
        <f>IF(基本情報入力シート!C68="","",基本情報入力シート!C68)</f>
        <v/>
      </c>
      <c r="C25" s="1276"/>
      <c r="D25" s="1276"/>
      <c r="E25" s="1276"/>
      <c r="F25" s="1276"/>
      <c r="G25" s="1276"/>
      <c r="H25" s="1276"/>
      <c r="I25" s="1276"/>
      <c r="J25" s="1276"/>
      <c r="K25" s="1277"/>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275" t="str">
        <f>IF(基本情報入力シート!C69="","",基本情報入力シート!C69)</f>
        <v/>
      </c>
      <c r="C26" s="1276"/>
      <c r="D26" s="1276"/>
      <c r="E26" s="1276"/>
      <c r="F26" s="1276"/>
      <c r="G26" s="1276"/>
      <c r="H26" s="1276"/>
      <c r="I26" s="1276"/>
      <c r="J26" s="1276"/>
      <c r="K26" s="1277"/>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275" t="str">
        <f>IF(基本情報入力シート!C70="","",基本情報入力シート!C70)</f>
        <v/>
      </c>
      <c r="C27" s="1276"/>
      <c r="D27" s="1276"/>
      <c r="E27" s="1276"/>
      <c r="F27" s="1276"/>
      <c r="G27" s="1276"/>
      <c r="H27" s="1276"/>
      <c r="I27" s="1276"/>
      <c r="J27" s="1276"/>
      <c r="K27" s="1277"/>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275" t="str">
        <f>IF(基本情報入力シート!C71="","",基本情報入力シート!C71)</f>
        <v/>
      </c>
      <c r="C28" s="1276"/>
      <c r="D28" s="1276"/>
      <c r="E28" s="1276"/>
      <c r="F28" s="1276"/>
      <c r="G28" s="1276"/>
      <c r="H28" s="1276"/>
      <c r="I28" s="1276"/>
      <c r="J28" s="1276"/>
      <c r="K28" s="1277"/>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275" t="str">
        <f>IF(基本情報入力シート!C72="","",基本情報入力シート!C72)</f>
        <v/>
      </c>
      <c r="C29" s="1276"/>
      <c r="D29" s="1276"/>
      <c r="E29" s="1276"/>
      <c r="F29" s="1276"/>
      <c r="G29" s="1276"/>
      <c r="H29" s="1276"/>
      <c r="I29" s="1276"/>
      <c r="J29" s="1276"/>
      <c r="K29" s="1277"/>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275" t="str">
        <f>IF(基本情報入力シート!C73="","",基本情報入力シート!C73)</f>
        <v/>
      </c>
      <c r="C30" s="1276"/>
      <c r="D30" s="1276"/>
      <c r="E30" s="1276"/>
      <c r="F30" s="1276"/>
      <c r="G30" s="1276"/>
      <c r="H30" s="1276"/>
      <c r="I30" s="1276"/>
      <c r="J30" s="1276"/>
      <c r="K30" s="1277"/>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275" t="str">
        <f>IF(基本情報入力シート!C74="","",基本情報入力シート!C74)</f>
        <v/>
      </c>
      <c r="C31" s="1276"/>
      <c r="D31" s="1276"/>
      <c r="E31" s="1276"/>
      <c r="F31" s="1276"/>
      <c r="G31" s="1276"/>
      <c r="H31" s="1276"/>
      <c r="I31" s="1276"/>
      <c r="J31" s="1276"/>
      <c r="K31" s="1277"/>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275" t="str">
        <f>IF(基本情報入力シート!C75="","",基本情報入力シート!C75)</f>
        <v/>
      </c>
      <c r="C32" s="1276"/>
      <c r="D32" s="1276"/>
      <c r="E32" s="1276"/>
      <c r="F32" s="1276"/>
      <c r="G32" s="1276"/>
      <c r="H32" s="1276"/>
      <c r="I32" s="1276"/>
      <c r="J32" s="1276"/>
      <c r="K32" s="1277"/>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275" t="str">
        <f>IF(基本情報入力シート!C76="","",基本情報入力シート!C76)</f>
        <v/>
      </c>
      <c r="C33" s="1276"/>
      <c r="D33" s="1276"/>
      <c r="E33" s="1276"/>
      <c r="F33" s="1276"/>
      <c r="G33" s="1276"/>
      <c r="H33" s="1276"/>
      <c r="I33" s="1276"/>
      <c r="J33" s="1276"/>
      <c r="K33" s="1277"/>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275" t="str">
        <f>IF(基本情報入力シート!C77="","",基本情報入力シート!C77)</f>
        <v/>
      </c>
      <c r="C34" s="1276"/>
      <c r="D34" s="1276"/>
      <c r="E34" s="1276"/>
      <c r="F34" s="1276"/>
      <c r="G34" s="1276"/>
      <c r="H34" s="1276"/>
      <c r="I34" s="1276"/>
      <c r="J34" s="1276"/>
      <c r="K34" s="1277"/>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275" t="str">
        <f>IF(基本情報入力シート!C78="","",基本情報入力シート!C78)</f>
        <v/>
      </c>
      <c r="C35" s="1276"/>
      <c r="D35" s="1276"/>
      <c r="E35" s="1276"/>
      <c r="F35" s="1276"/>
      <c r="G35" s="1276"/>
      <c r="H35" s="1276"/>
      <c r="I35" s="1276"/>
      <c r="J35" s="1276"/>
      <c r="K35" s="1277"/>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275" t="str">
        <f>IF(基本情報入力シート!C79="","",基本情報入力シート!C79)</f>
        <v/>
      </c>
      <c r="C36" s="1276"/>
      <c r="D36" s="1276"/>
      <c r="E36" s="1276"/>
      <c r="F36" s="1276"/>
      <c r="G36" s="1276"/>
      <c r="H36" s="1276"/>
      <c r="I36" s="1276"/>
      <c r="J36" s="1276"/>
      <c r="K36" s="1277"/>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275" t="str">
        <f>IF(基本情報入力シート!C80="","",基本情報入力シート!C80)</f>
        <v/>
      </c>
      <c r="C37" s="1276"/>
      <c r="D37" s="1276"/>
      <c r="E37" s="1276"/>
      <c r="F37" s="1276"/>
      <c r="G37" s="1276"/>
      <c r="H37" s="1276"/>
      <c r="I37" s="1276"/>
      <c r="J37" s="1276"/>
      <c r="K37" s="1277"/>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275" t="str">
        <f>IF(基本情報入力シート!C81="","",基本情報入力シート!C81)</f>
        <v/>
      </c>
      <c r="C38" s="1276"/>
      <c r="D38" s="1276"/>
      <c r="E38" s="1276"/>
      <c r="F38" s="1276"/>
      <c r="G38" s="1276"/>
      <c r="H38" s="1276"/>
      <c r="I38" s="1276"/>
      <c r="J38" s="1276"/>
      <c r="K38" s="1277"/>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275" t="str">
        <f>IF(基本情報入力シート!C82="","",基本情報入力シート!C82)</f>
        <v/>
      </c>
      <c r="C39" s="1276"/>
      <c r="D39" s="1276"/>
      <c r="E39" s="1276"/>
      <c r="F39" s="1276"/>
      <c r="G39" s="1276"/>
      <c r="H39" s="1276"/>
      <c r="I39" s="1276"/>
      <c r="J39" s="1276"/>
      <c r="K39" s="1277"/>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275" t="str">
        <f>IF(基本情報入力シート!C83="","",基本情報入力シート!C83)</f>
        <v/>
      </c>
      <c r="C40" s="1276"/>
      <c r="D40" s="1276"/>
      <c r="E40" s="1276"/>
      <c r="F40" s="1276"/>
      <c r="G40" s="1276"/>
      <c r="H40" s="1276"/>
      <c r="I40" s="1276"/>
      <c r="J40" s="1276"/>
      <c r="K40" s="1277"/>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275" t="str">
        <f>IF(基本情報入力シート!C84="","",基本情報入力シート!C84)</f>
        <v/>
      </c>
      <c r="C41" s="1276"/>
      <c r="D41" s="1276"/>
      <c r="E41" s="1276"/>
      <c r="F41" s="1276"/>
      <c r="G41" s="1276"/>
      <c r="H41" s="1276"/>
      <c r="I41" s="1276"/>
      <c r="J41" s="1276"/>
      <c r="K41" s="1277"/>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275" t="str">
        <f>IF(基本情報入力シート!C85="","",基本情報入力シート!C85)</f>
        <v/>
      </c>
      <c r="C42" s="1276"/>
      <c r="D42" s="1276"/>
      <c r="E42" s="1276"/>
      <c r="F42" s="1276"/>
      <c r="G42" s="1276"/>
      <c r="H42" s="1276"/>
      <c r="I42" s="1276"/>
      <c r="J42" s="1276"/>
      <c r="K42" s="1277"/>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275" t="str">
        <f>IF(基本情報入力シート!C86="","",基本情報入力シート!C86)</f>
        <v/>
      </c>
      <c r="C43" s="1276"/>
      <c r="D43" s="1276"/>
      <c r="E43" s="1276"/>
      <c r="F43" s="1276"/>
      <c r="G43" s="1276"/>
      <c r="H43" s="1276"/>
      <c r="I43" s="1276"/>
      <c r="J43" s="1276"/>
      <c r="K43" s="1277"/>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275" t="str">
        <f>IF(基本情報入力シート!C87="","",基本情報入力シート!C87)</f>
        <v/>
      </c>
      <c r="C44" s="1276"/>
      <c r="D44" s="1276"/>
      <c r="E44" s="1276"/>
      <c r="F44" s="1276"/>
      <c r="G44" s="1276"/>
      <c r="H44" s="1276"/>
      <c r="I44" s="1276"/>
      <c r="J44" s="1276"/>
      <c r="K44" s="1277"/>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275" t="str">
        <f>IF(基本情報入力シート!C88="","",基本情報入力シート!C88)</f>
        <v/>
      </c>
      <c r="C45" s="1276"/>
      <c r="D45" s="1276"/>
      <c r="E45" s="1276"/>
      <c r="F45" s="1276"/>
      <c r="G45" s="1276"/>
      <c r="H45" s="1276"/>
      <c r="I45" s="1276"/>
      <c r="J45" s="1276"/>
      <c r="K45" s="1277"/>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275" t="str">
        <f>IF(基本情報入力シート!C89="","",基本情報入力シート!C89)</f>
        <v/>
      </c>
      <c r="C46" s="1276"/>
      <c r="D46" s="1276"/>
      <c r="E46" s="1276"/>
      <c r="F46" s="1276"/>
      <c r="G46" s="1276"/>
      <c r="H46" s="1276"/>
      <c r="I46" s="1276"/>
      <c r="J46" s="1276"/>
      <c r="K46" s="1277"/>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275" t="str">
        <f>IF(基本情報入力シート!C90="","",基本情報入力シート!C90)</f>
        <v/>
      </c>
      <c r="C47" s="1276"/>
      <c r="D47" s="1276"/>
      <c r="E47" s="1276"/>
      <c r="F47" s="1276"/>
      <c r="G47" s="1276"/>
      <c r="H47" s="1276"/>
      <c r="I47" s="1276"/>
      <c r="J47" s="1276"/>
      <c r="K47" s="1277"/>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275" t="str">
        <f>IF(基本情報入力シート!C91="","",基本情報入力シート!C91)</f>
        <v/>
      </c>
      <c r="C48" s="1276"/>
      <c r="D48" s="1276"/>
      <c r="E48" s="1276"/>
      <c r="F48" s="1276"/>
      <c r="G48" s="1276"/>
      <c r="H48" s="1276"/>
      <c r="I48" s="1276"/>
      <c r="J48" s="1276"/>
      <c r="K48" s="1277"/>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275" t="str">
        <f>IF(基本情報入力シート!C92="","",基本情報入力シート!C92)</f>
        <v/>
      </c>
      <c r="C49" s="1276"/>
      <c r="D49" s="1276"/>
      <c r="E49" s="1276"/>
      <c r="F49" s="1276"/>
      <c r="G49" s="1276"/>
      <c r="H49" s="1276"/>
      <c r="I49" s="1276"/>
      <c r="J49" s="1276"/>
      <c r="K49" s="1277"/>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275" t="str">
        <f>IF(基本情報入力シート!C93="","",基本情報入力シート!C93)</f>
        <v/>
      </c>
      <c r="C50" s="1276"/>
      <c r="D50" s="1276"/>
      <c r="E50" s="1276"/>
      <c r="F50" s="1276"/>
      <c r="G50" s="1276"/>
      <c r="H50" s="1276"/>
      <c r="I50" s="1276"/>
      <c r="J50" s="1276"/>
      <c r="K50" s="1277"/>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275" t="str">
        <f>IF(基本情報入力シート!C94="","",基本情報入力シート!C94)</f>
        <v/>
      </c>
      <c r="C51" s="1276"/>
      <c r="D51" s="1276"/>
      <c r="E51" s="1276"/>
      <c r="F51" s="1276"/>
      <c r="G51" s="1276"/>
      <c r="H51" s="1276"/>
      <c r="I51" s="1276"/>
      <c r="J51" s="1276"/>
      <c r="K51" s="1277"/>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275" t="str">
        <f>IF(基本情報入力シート!C95="","",基本情報入力シート!C95)</f>
        <v/>
      </c>
      <c r="C52" s="1276"/>
      <c r="D52" s="1276"/>
      <c r="E52" s="1276"/>
      <c r="F52" s="1276"/>
      <c r="G52" s="1276"/>
      <c r="H52" s="1276"/>
      <c r="I52" s="1276"/>
      <c r="J52" s="1276"/>
      <c r="K52" s="1277"/>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275" t="str">
        <f>IF(基本情報入力シート!C96="","",基本情報入力シート!C96)</f>
        <v/>
      </c>
      <c r="C53" s="1276"/>
      <c r="D53" s="1276"/>
      <c r="E53" s="1276"/>
      <c r="F53" s="1276"/>
      <c r="G53" s="1276"/>
      <c r="H53" s="1276"/>
      <c r="I53" s="1276"/>
      <c r="J53" s="1276"/>
      <c r="K53" s="1277"/>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275" t="str">
        <f>IF(基本情報入力シート!C97="","",基本情報入力シート!C97)</f>
        <v/>
      </c>
      <c r="C54" s="1276"/>
      <c r="D54" s="1276"/>
      <c r="E54" s="1276"/>
      <c r="F54" s="1276"/>
      <c r="G54" s="1276"/>
      <c r="H54" s="1276"/>
      <c r="I54" s="1276"/>
      <c r="J54" s="1276"/>
      <c r="K54" s="1277"/>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275" t="str">
        <f>IF(基本情報入力シート!C98="","",基本情報入力シート!C98)</f>
        <v/>
      </c>
      <c r="C55" s="1276"/>
      <c r="D55" s="1276"/>
      <c r="E55" s="1276"/>
      <c r="F55" s="1276"/>
      <c r="G55" s="1276"/>
      <c r="H55" s="1276"/>
      <c r="I55" s="1276"/>
      <c r="J55" s="1276"/>
      <c r="K55" s="1277"/>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275" t="str">
        <f>IF(基本情報入力シート!C99="","",基本情報入力シート!C99)</f>
        <v/>
      </c>
      <c r="C56" s="1276"/>
      <c r="D56" s="1276"/>
      <c r="E56" s="1276"/>
      <c r="F56" s="1276"/>
      <c r="G56" s="1276"/>
      <c r="H56" s="1276"/>
      <c r="I56" s="1276"/>
      <c r="J56" s="1276"/>
      <c r="K56" s="1277"/>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275" t="str">
        <f>IF(基本情報入力シート!C100="","",基本情報入力シート!C100)</f>
        <v/>
      </c>
      <c r="C57" s="1276"/>
      <c r="D57" s="1276"/>
      <c r="E57" s="1276"/>
      <c r="F57" s="1276"/>
      <c r="G57" s="1276"/>
      <c r="H57" s="1276"/>
      <c r="I57" s="1276"/>
      <c r="J57" s="1276"/>
      <c r="K57" s="1277"/>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275" t="str">
        <f>IF(基本情報入力シート!C101="","",基本情報入力シート!C101)</f>
        <v/>
      </c>
      <c r="C58" s="1276"/>
      <c r="D58" s="1276"/>
      <c r="E58" s="1276"/>
      <c r="F58" s="1276"/>
      <c r="G58" s="1276"/>
      <c r="H58" s="1276"/>
      <c r="I58" s="1276"/>
      <c r="J58" s="1276"/>
      <c r="K58" s="1277"/>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275" t="str">
        <f>IF(基本情報入力シート!C102="","",基本情報入力シート!C102)</f>
        <v/>
      </c>
      <c r="C59" s="1276"/>
      <c r="D59" s="1276"/>
      <c r="E59" s="1276"/>
      <c r="F59" s="1276"/>
      <c r="G59" s="1276"/>
      <c r="H59" s="1276"/>
      <c r="I59" s="1276"/>
      <c r="J59" s="1276"/>
      <c r="K59" s="1277"/>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275" t="str">
        <f>IF(基本情報入力シート!C103="","",基本情報入力シート!C103)</f>
        <v/>
      </c>
      <c r="C60" s="1276"/>
      <c r="D60" s="1276"/>
      <c r="E60" s="1276"/>
      <c r="F60" s="1276"/>
      <c r="G60" s="1276"/>
      <c r="H60" s="1276"/>
      <c r="I60" s="1276"/>
      <c r="J60" s="1276"/>
      <c r="K60" s="1277"/>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275" t="str">
        <f>IF(基本情報入力シート!C104="","",基本情報入力シート!C104)</f>
        <v/>
      </c>
      <c r="C61" s="1276"/>
      <c r="D61" s="1276"/>
      <c r="E61" s="1276"/>
      <c r="F61" s="1276"/>
      <c r="G61" s="1276"/>
      <c r="H61" s="1276"/>
      <c r="I61" s="1276"/>
      <c r="J61" s="1276"/>
      <c r="K61" s="1277"/>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275" t="str">
        <f>IF(基本情報入力シート!C105="","",基本情報入力シート!C105)</f>
        <v/>
      </c>
      <c r="C62" s="1276"/>
      <c r="D62" s="1276"/>
      <c r="E62" s="1276"/>
      <c r="F62" s="1276"/>
      <c r="G62" s="1276"/>
      <c r="H62" s="1276"/>
      <c r="I62" s="1276"/>
      <c r="J62" s="1276"/>
      <c r="K62" s="1277"/>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275" t="str">
        <f>IF(基本情報入力シート!C106="","",基本情報入力シート!C106)</f>
        <v/>
      </c>
      <c r="C63" s="1276"/>
      <c r="D63" s="1276"/>
      <c r="E63" s="1276"/>
      <c r="F63" s="1276"/>
      <c r="G63" s="1276"/>
      <c r="H63" s="1276"/>
      <c r="I63" s="1276"/>
      <c r="J63" s="1276"/>
      <c r="K63" s="1277"/>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275" t="str">
        <f>IF(基本情報入力シート!C107="","",基本情報入力シート!C107)</f>
        <v/>
      </c>
      <c r="C64" s="1276"/>
      <c r="D64" s="1276"/>
      <c r="E64" s="1276"/>
      <c r="F64" s="1276"/>
      <c r="G64" s="1276"/>
      <c r="H64" s="1276"/>
      <c r="I64" s="1276"/>
      <c r="J64" s="1276"/>
      <c r="K64" s="1277"/>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275" t="str">
        <f>IF(基本情報入力シート!C108="","",基本情報入力シート!C108)</f>
        <v/>
      </c>
      <c r="C65" s="1276"/>
      <c r="D65" s="1276"/>
      <c r="E65" s="1276"/>
      <c r="F65" s="1276"/>
      <c r="G65" s="1276"/>
      <c r="H65" s="1276"/>
      <c r="I65" s="1276"/>
      <c r="J65" s="1276"/>
      <c r="K65" s="1277"/>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275" t="str">
        <f>IF(基本情報入力シート!C109="","",基本情報入力シート!C109)</f>
        <v/>
      </c>
      <c r="C66" s="1276"/>
      <c r="D66" s="1276"/>
      <c r="E66" s="1276"/>
      <c r="F66" s="1276"/>
      <c r="G66" s="1276"/>
      <c r="H66" s="1276"/>
      <c r="I66" s="1276"/>
      <c r="J66" s="1276"/>
      <c r="K66" s="1277"/>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275" t="str">
        <f>IF(基本情報入力シート!C110="","",基本情報入力シート!C110)</f>
        <v/>
      </c>
      <c r="C67" s="1276"/>
      <c r="D67" s="1276"/>
      <c r="E67" s="1276"/>
      <c r="F67" s="1276"/>
      <c r="G67" s="1276"/>
      <c r="H67" s="1276"/>
      <c r="I67" s="1276"/>
      <c r="J67" s="1276"/>
      <c r="K67" s="1277"/>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275" t="str">
        <f>IF(基本情報入力シート!C111="","",基本情報入力シート!C111)</f>
        <v/>
      </c>
      <c r="C68" s="1276"/>
      <c r="D68" s="1276"/>
      <c r="E68" s="1276"/>
      <c r="F68" s="1276"/>
      <c r="G68" s="1276"/>
      <c r="H68" s="1276"/>
      <c r="I68" s="1276"/>
      <c r="J68" s="1276"/>
      <c r="K68" s="1277"/>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275" t="str">
        <f>IF(基本情報入力シート!C112="","",基本情報入力シート!C112)</f>
        <v/>
      </c>
      <c r="C69" s="1276"/>
      <c r="D69" s="1276"/>
      <c r="E69" s="1276"/>
      <c r="F69" s="1276"/>
      <c r="G69" s="1276"/>
      <c r="H69" s="1276"/>
      <c r="I69" s="1276"/>
      <c r="J69" s="1276"/>
      <c r="K69" s="1277"/>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275" t="str">
        <f>IF(基本情報入力シート!C113="","",基本情報入力シート!C113)</f>
        <v/>
      </c>
      <c r="C70" s="1276"/>
      <c r="D70" s="1276"/>
      <c r="E70" s="1276"/>
      <c r="F70" s="1276"/>
      <c r="G70" s="1276"/>
      <c r="H70" s="1276"/>
      <c r="I70" s="1276"/>
      <c r="J70" s="1276"/>
      <c r="K70" s="1277"/>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275" t="str">
        <f>IF(基本情報入力シート!C114="","",基本情報入力シート!C114)</f>
        <v/>
      </c>
      <c r="C71" s="1276"/>
      <c r="D71" s="1276"/>
      <c r="E71" s="1276"/>
      <c r="F71" s="1276"/>
      <c r="G71" s="1276"/>
      <c r="H71" s="1276"/>
      <c r="I71" s="1276"/>
      <c r="J71" s="1276"/>
      <c r="K71" s="1277"/>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275" t="str">
        <f>IF(基本情報入力シート!C115="","",基本情報入力シート!C115)</f>
        <v/>
      </c>
      <c r="C72" s="1276"/>
      <c r="D72" s="1276"/>
      <c r="E72" s="1276"/>
      <c r="F72" s="1276"/>
      <c r="G72" s="1276"/>
      <c r="H72" s="1276"/>
      <c r="I72" s="1276"/>
      <c r="J72" s="1276"/>
      <c r="K72" s="1277"/>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275" t="str">
        <f>IF(基本情報入力シート!C116="","",基本情報入力シート!C116)</f>
        <v/>
      </c>
      <c r="C73" s="1276"/>
      <c r="D73" s="1276"/>
      <c r="E73" s="1276"/>
      <c r="F73" s="1276"/>
      <c r="G73" s="1276"/>
      <c r="H73" s="1276"/>
      <c r="I73" s="1276"/>
      <c r="J73" s="1276"/>
      <c r="K73" s="1277"/>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275" t="str">
        <f>IF(基本情報入力シート!C117="","",基本情報入力シート!C117)</f>
        <v/>
      </c>
      <c r="C74" s="1276"/>
      <c r="D74" s="1276"/>
      <c r="E74" s="1276"/>
      <c r="F74" s="1276"/>
      <c r="G74" s="1276"/>
      <c r="H74" s="1276"/>
      <c r="I74" s="1276"/>
      <c r="J74" s="1276"/>
      <c r="K74" s="1277"/>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275" t="str">
        <f>IF(基本情報入力シート!C118="","",基本情報入力シート!C118)</f>
        <v/>
      </c>
      <c r="C75" s="1276"/>
      <c r="D75" s="1276"/>
      <c r="E75" s="1276"/>
      <c r="F75" s="1276"/>
      <c r="G75" s="1276"/>
      <c r="H75" s="1276"/>
      <c r="I75" s="1276"/>
      <c r="J75" s="1276"/>
      <c r="K75" s="1277"/>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275" t="str">
        <f>IF(基本情報入力シート!C119="","",基本情報入力シート!C119)</f>
        <v/>
      </c>
      <c r="C76" s="1276"/>
      <c r="D76" s="1276"/>
      <c r="E76" s="1276"/>
      <c r="F76" s="1276"/>
      <c r="G76" s="1276"/>
      <c r="H76" s="1276"/>
      <c r="I76" s="1276"/>
      <c r="J76" s="1276"/>
      <c r="K76" s="1277"/>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275" t="str">
        <f>IF(基本情報入力シート!C120="","",基本情報入力シート!C120)</f>
        <v/>
      </c>
      <c r="C77" s="1276"/>
      <c r="D77" s="1276"/>
      <c r="E77" s="1276"/>
      <c r="F77" s="1276"/>
      <c r="G77" s="1276"/>
      <c r="H77" s="1276"/>
      <c r="I77" s="1276"/>
      <c r="J77" s="1276"/>
      <c r="K77" s="1277"/>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275" t="str">
        <f>IF(基本情報入力シート!C121="","",基本情報入力シート!C121)</f>
        <v/>
      </c>
      <c r="C78" s="1276"/>
      <c r="D78" s="1276"/>
      <c r="E78" s="1276"/>
      <c r="F78" s="1276"/>
      <c r="G78" s="1276"/>
      <c r="H78" s="1276"/>
      <c r="I78" s="1276"/>
      <c r="J78" s="1276"/>
      <c r="K78" s="1277"/>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275" t="str">
        <f>IF(基本情報入力シート!C122="","",基本情報入力シート!C122)</f>
        <v/>
      </c>
      <c r="C79" s="1276"/>
      <c r="D79" s="1276"/>
      <c r="E79" s="1276"/>
      <c r="F79" s="1276"/>
      <c r="G79" s="1276"/>
      <c r="H79" s="1276"/>
      <c r="I79" s="1276"/>
      <c r="J79" s="1276"/>
      <c r="K79" s="1277"/>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275" t="str">
        <f>IF(基本情報入力シート!C123="","",基本情報入力シート!C123)</f>
        <v/>
      </c>
      <c r="C80" s="1276"/>
      <c r="D80" s="1276"/>
      <c r="E80" s="1276"/>
      <c r="F80" s="1276"/>
      <c r="G80" s="1276"/>
      <c r="H80" s="1276"/>
      <c r="I80" s="1276"/>
      <c r="J80" s="1276"/>
      <c r="K80" s="1277"/>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275" t="str">
        <f>IF(基本情報入力シート!C124="","",基本情報入力シート!C124)</f>
        <v/>
      </c>
      <c r="C81" s="1276"/>
      <c r="D81" s="1276"/>
      <c r="E81" s="1276"/>
      <c r="F81" s="1276"/>
      <c r="G81" s="1276"/>
      <c r="H81" s="1276"/>
      <c r="I81" s="1276"/>
      <c r="J81" s="1276"/>
      <c r="K81" s="1277"/>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275" t="str">
        <f>IF(基本情報入力シート!C125="","",基本情報入力シート!C125)</f>
        <v/>
      </c>
      <c r="C82" s="1276"/>
      <c r="D82" s="1276"/>
      <c r="E82" s="1276"/>
      <c r="F82" s="1276"/>
      <c r="G82" s="1276"/>
      <c r="H82" s="1276"/>
      <c r="I82" s="1276"/>
      <c r="J82" s="1276"/>
      <c r="K82" s="1277"/>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275" t="str">
        <f>IF(基本情報入力シート!C126="","",基本情報入力シート!C126)</f>
        <v/>
      </c>
      <c r="C83" s="1276"/>
      <c r="D83" s="1276"/>
      <c r="E83" s="1276"/>
      <c r="F83" s="1276"/>
      <c r="G83" s="1276"/>
      <c r="H83" s="1276"/>
      <c r="I83" s="1276"/>
      <c r="J83" s="1276"/>
      <c r="K83" s="1277"/>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275" t="str">
        <f>IF(基本情報入力シート!C127="","",基本情報入力シート!C127)</f>
        <v/>
      </c>
      <c r="C84" s="1276"/>
      <c r="D84" s="1276"/>
      <c r="E84" s="1276"/>
      <c r="F84" s="1276"/>
      <c r="G84" s="1276"/>
      <c r="H84" s="1276"/>
      <c r="I84" s="1276"/>
      <c r="J84" s="1276"/>
      <c r="K84" s="1277"/>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275" t="str">
        <f>IF(基本情報入力シート!C128="","",基本情報入力シート!C128)</f>
        <v/>
      </c>
      <c r="C85" s="1276"/>
      <c r="D85" s="1276"/>
      <c r="E85" s="1276"/>
      <c r="F85" s="1276"/>
      <c r="G85" s="1276"/>
      <c r="H85" s="1276"/>
      <c r="I85" s="1276"/>
      <c r="J85" s="1276"/>
      <c r="K85" s="1277"/>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275" t="str">
        <f>IF(基本情報入力シート!C129="","",基本情報入力シート!C129)</f>
        <v/>
      </c>
      <c r="C86" s="1276"/>
      <c r="D86" s="1276"/>
      <c r="E86" s="1276"/>
      <c r="F86" s="1276"/>
      <c r="G86" s="1276"/>
      <c r="H86" s="1276"/>
      <c r="I86" s="1276"/>
      <c r="J86" s="1276"/>
      <c r="K86" s="1277"/>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275" t="str">
        <f>IF(基本情報入力シート!C130="","",基本情報入力シート!C130)</f>
        <v/>
      </c>
      <c r="C87" s="1276"/>
      <c r="D87" s="1276"/>
      <c r="E87" s="1276"/>
      <c r="F87" s="1276"/>
      <c r="G87" s="1276"/>
      <c r="H87" s="1276"/>
      <c r="I87" s="1276"/>
      <c r="J87" s="1276"/>
      <c r="K87" s="1277"/>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275" t="str">
        <f>IF(基本情報入力シート!C131="","",基本情報入力シート!C131)</f>
        <v/>
      </c>
      <c r="C88" s="1276"/>
      <c r="D88" s="1276"/>
      <c r="E88" s="1276"/>
      <c r="F88" s="1276"/>
      <c r="G88" s="1276"/>
      <c r="H88" s="1276"/>
      <c r="I88" s="1276"/>
      <c r="J88" s="1276"/>
      <c r="K88" s="1277"/>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275" t="str">
        <f>IF(基本情報入力シート!C132="","",基本情報入力シート!C132)</f>
        <v/>
      </c>
      <c r="C89" s="1276"/>
      <c r="D89" s="1276"/>
      <c r="E89" s="1276"/>
      <c r="F89" s="1276"/>
      <c r="G89" s="1276"/>
      <c r="H89" s="1276"/>
      <c r="I89" s="1276"/>
      <c r="J89" s="1276"/>
      <c r="K89" s="1277"/>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275" t="str">
        <f>IF(基本情報入力シート!C133="","",基本情報入力シート!C133)</f>
        <v/>
      </c>
      <c r="C90" s="1276"/>
      <c r="D90" s="1276"/>
      <c r="E90" s="1276"/>
      <c r="F90" s="1276"/>
      <c r="G90" s="1276"/>
      <c r="H90" s="1276"/>
      <c r="I90" s="1276"/>
      <c r="J90" s="1276"/>
      <c r="K90" s="1277"/>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275" t="str">
        <f>IF(基本情報入力シート!C134="","",基本情報入力シート!C134)</f>
        <v/>
      </c>
      <c r="C91" s="1276"/>
      <c r="D91" s="1276"/>
      <c r="E91" s="1276"/>
      <c r="F91" s="1276"/>
      <c r="G91" s="1276"/>
      <c r="H91" s="1276"/>
      <c r="I91" s="1276"/>
      <c r="J91" s="1276"/>
      <c r="K91" s="1277"/>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275" t="str">
        <f>IF(基本情報入力シート!C135="","",基本情報入力シート!C135)</f>
        <v/>
      </c>
      <c r="C92" s="1276"/>
      <c r="D92" s="1276"/>
      <c r="E92" s="1276"/>
      <c r="F92" s="1276"/>
      <c r="G92" s="1276"/>
      <c r="H92" s="1276"/>
      <c r="I92" s="1276"/>
      <c r="J92" s="1276"/>
      <c r="K92" s="1277"/>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275" t="str">
        <f>IF(基本情報入力シート!C136="","",基本情報入力シート!C136)</f>
        <v/>
      </c>
      <c r="C93" s="1276"/>
      <c r="D93" s="1276"/>
      <c r="E93" s="1276"/>
      <c r="F93" s="1276"/>
      <c r="G93" s="1276"/>
      <c r="H93" s="1276"/>
      <c r="I93" s="1276"/>
      <c r="J93" s="1276"/>
      <c r="K93" s="1277"/>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275" t="str">
        <f>IF(基本情報入力シート!C137="","",基本情報入力シート!C137)</f>
        <v/>
      </c>
      <c r="C94" s="1276"/>
      <c r="D94" s="1276"/>
      <c r="E94" s="1276"/>
      <c r="F94" s="1276"/>
      <c r="G94" s="1276"/>
      <c r="H94" s="1276"/>
      <c r="I94" s="1276"/>
      <c r="J94" s="1276"/>
      <c r="K94" s="1277"/>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275" t="str">
        <f>IF(基本情報入力シート!C138="","",基本情報入力シート!C138)</f>
        <v/>
      </c>
      <c r="C95" s="1276"/>
      <c r="D95" s="1276"/>
      <c r="E95" s="1276"/>
      <c r="F95" s="1276"/>
      <c r="G95" s="1276"/>
      <c r="H95" s="1276"/>
      <c r="I95" s="1276"/>
      <c r="J95" s="1276"/>
      <c r="K95" s="1277"/>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275" t="str">
        <f>IF(基本情報入力シート!C139="","",基本情報入力シート!C139)</f>
        <v/>
      </c>
      <c r="C96" s="1276"/>
      <c r="D96" s="1276"/>
      <c r="E96" s="1276"/>
      <c r="F96" s="1276"/>
      <c r="G96" s="1276"/>
      <c r="H96" s="1276"/>
      <c r="I96" s="1276"/>
      <c r="J96" s="1276"/>
      <c r="K96" s="1277"/>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275" t="str">
        <f>IF(基本情報入力シート!C140="","",基本情報入力シート!C140)</f>
        <v/>
      </c>
      <c r="C97" s="1276"/>
      <c r="D97" s="1276"/>
      <c r="E97" s="1276"/>
      <c r="F97" s="1276"/>
      <c r="G97" s="1276"/>
      <c r="H97" s="1276"/>
      <c r="I97" s="1276"/>
      <c r="J97" s="1276"/>
      <c r="K97" s="1277"/>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275" t="str">
        <f>IF(基本情報入力シート!C141="","",基本情報入力シート!C141)</f>
        <v/>
      </c>
      <c r="C98" s="1276"/>
      <c r="D98" s="1276"/>
      <c r="E98" s="1276"/>
      <c r="F98" s="1276"/>
      <c r="G98" s="1276"/>
      <c r="H98" s="1276"/>
      <c r="I98" s="1276"/>
      <c r="J98" s="1276"/>
      <c r="K98" s="1277"/>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275" t="str">
        <f>IF(基本情報入力シート!C142="","",基本情報入力シート!C142)</f>
        <v/>
      </c>
      <c r="C99" s="1276"/>
      <c r="D99" s="1276"/>
      <c r="E99" s="1276"/>
      <c r="F99" s="1276"/>
      <c r="G99" s="1276"/>
      <c r="H99" s="1276"/>
      <c r="I99" s="1276"/>
      <c r="J99" s="1276"/>
      <c r="K99" s="1277"/>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275" t="str">
        <f>IF(基本情報入力シート!C143="","",基本情報入力シート!C143)</f>
        <v/>
      </c>
      <c r="C100" s="1276"/>
      <c r="D100" s="1276"/>
      <c r="E100" s="1276"/>
      <c r="F100" s="1276"/>
      <c r="G100" s="1276"/>
      <c r="H100" s="1276"/>
      <c r="I100" s="1276"/>
      <c r="J100" s="1276"/>
      <c r="K100" s="1277"/>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275" t="str">
        <f>IF(基本情報入力シート!C144="","",基本情報入力シート!C144)</f>
        <v/>
      </c>
      <c r="C101" s="1276"/>
      <c r="D101" s="1276"/>
      <c r="E101" s="1276"/>
      <c r="F101" s="1276"/>
      <c r="G101" s="1276"/>
      <c r="H101" s="1276"/>
      <c r="I101" s="1276"/>
      <c r="J101" s="1276"/>
      <c r="K101" s="1277"/>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275" t="str">
        <f>IF(基本情報入力シート!C145="","",基本情報入力シート!C145)</f>
        <v/>
      </c>
      <c r="C102" s="1276"/>
      <c r="D102" s="1276"/>
      <c r="E102" s="1276"/>
      <c r="F102" s="1276"/>
      <c r="G102" s="1276"/>
      <c r="H102" s="1276"/>
      <c r="I102" s="1276"/>
      <c r="J102" s="1276"/>
      <c r="K102" s="1277"/>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275" t="str">
        <f>IF(基本情報入力シート!C146="","",基本情報入力シート!C146)</f>
        <v/>
      </c>
      <c r="C103" s="1276"/>
      <c r="D103" s="1276"/>
      <c r="E103" s="1276"/>
      <c r="F103" s="1276"/>
      <c r="G103" s="1276"/>
      <c r="H103" s="1276"/>
      <c r="I103" s="1276"/>
      <c r="J103" s="1276"/>
      <c r="K103" s="1277"/>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275" t="str">
        <f>IF(基本情報入力シート!C147="","",基本情報入力シート!C147)</f>
        <v/>
      </c>
      <c r="C104" s="1276"/>
      <c r="D104" s="1276"/>
      <c r="E104" s="1276"/>
      <c r="F104" s="1276"/>
      <c r="G104" s="1276"/>
      <c r="H104" s="1276"/>
      <c r="I104" s="1276"/>
      <c r="J104" s="1276"/>
      <c r="K104" s="1277"/>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275" t="str">
        <f>IF(基本情報入力シート!C148="","",基本情報入力シート!C148)</f>
        <v/>
      </c>
      <c r="C105" s="1276"/>
      <c r="D105" s="1276"/>
      <c r="E105" s="1276"/>
      <c r="F105" s="1276"/>
      <c r="G105" s="1276"/>
      <c r="H105" s="1276"/>
      <c r="I105" s="1276"/>
      <c r="J105" s="1276"/>
      <c r="K105" s="1277"/>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275" t="str">
        <f>IF(基本情報入力シート!C149="","",基本情報入力シート!C149)</f>
        <v/>
      </c>
      <c r="C106" s="1276"/>
      <c r="D106" s="1276"/>
      <c r="E106" s="1276"/>
      <c r="F106" s="1276"/>
      <c r="G106" s="1276"/>
      <c r="H106" s="1276"/>
      <c r="I106" s="1276"/>
      <c r="J106" s="1276"/>
      <c r="K106" s="1277"/>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275" t="str">
        <f>IF(基本情報入力シート!C150="","",基本情報入力シート!C150)</f>
        <v/>
      </c>
      <c r="C107" s="1276"/>
      <c r="D107" s="1276"/>
      <c r="E107" s="1276"/>
      <c r="F107" s="1276"/>
      <c r="G107" s="1276"/>
      <c r="H107" s="1276"/>
      <c r="I107" s="1276"/>
      <c r="J107" s="1276"/>
      <c r="K107" s="1277"/>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275" t="str">
        <f>IF(基本情報入力シート!C151="","",基本情報入力シート!C151)</f>
        <v/>
      </c>
      <c r="C108" s="1276"/>
      <c r="D108" s="1276"/>
      <c r="E108" s="1276"/>
      <c r="F108" s="1276"/>
      <c r="G108" s="1276"/>
      <c r="H108" s="1276"/>
      <c r="I108" s="1276"/>
      <c r="J108" s="1276"/>
      <c r="K108" s="1277"/>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275" t="str">
        <f>IF(基本情報入力シート!C152="","",基本情報入力シート!C152)</f>
        <v/>
      </c>
      <c r="C109" s="1276"/>
      <c r="D109" s="1276"/>
      <c r="E109" s="1276"/>
      <c r="F109" s="1276"/>
      <c r="G109" s="1276"/>
      <c r="H109" s="1276"/>
      <c r="I109" s="1276"/>
      <c r="J109" s="1276"/>
      <c r="K109" s="1277"/>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275" t="str">
        <f>IF(基本情報入力シート!C153="","",基本情報入力シート!C153)</f>
        <v/>
      </c>
      <c r="C110" s="1276"/>
      <c r="D110" s="1276"/>
      <c r="E110" s="1276"/>
      <c r="F110" s="1276"/>
      <c r="G110" s="1276"/>
      <c r="H110" s="1276"/>
      <c r="I110" s="1276"/>
      <c r="J110" s="1276"/>
      <c r="K110" s="1277"/>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31" t="s">
        <v>20</v>
      </c>
      <c r="B2" s="1323"/>
      <c r="C2" s="1328" t="s">
        <v>62</v>
      </c>
      <c r="D2" s="1329"/>
      <c r="E2" s="1329"/>
      <c r="F2" s="1329"/>
      <c r="G2" s="1330"/>
      <c r="H2" s="1319" t="s">
        <v>165</v>
      </c>
      <c r="I2" s="1320"/>
      <c r="J2" s="1320"/>
      <c r="K2" s="1320"/>
      <c r="L2" s="1321"/>
    </row>
    <row r="3" spans="1:13" ht="39" customHeight="1">
      <c r="A3" s="1332"/>
      <c r="B3" s="1333"/>
      <c r="C3" s="1335" t="s">
        <v>63</v>
      </c>
      <c r="D3" s="1337"/>
      <c r="E3" s="1337"/>
      <c r="F3" s="1337"/>
      <c r="G3" s="1336"/>
      <c r="H3" s="1335" t="s">
        <v>60</v>
      </c>
      <c r="I3" s="1336"/>
      <c r="J3" s="1322" t="s">
        <v>136</v>
      </c>
      <c r="K3" s="1323"/>
      <c r="L3" s="1324"/>
    </row>
    <row r="4" spans="1:13" ht="18" customHeight="1">
      <c r="A4" s="1334"/>
      <c r="B4" s="1326"/>
      <c r="C4" s="14" t="s">
        <v>57</v>
      </c>
      <c r="D4" s="15" t="s">
        <v>58</v>
      </c>
      <c r="E4" s="15" t="s">
        <v>59</v>
      </c>
      <c r="F4" s="15"/>
      <c r="G4" s="16"/>
      <c r="H4" s="18" t="s">
        <v>22</v>
      </c>
      <c r="I4" s="17" t="s">
        <v>23</v>
      </c>
      <c r="J4" s="1325"/>
      <c r="K4" s="1326"/>
      <c r="L4" s="1327"/>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3" t="s">
        <v>271</v>
      </c>
      <c r="B26" s="131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5" t="s">
        <v>272</v>
      </c>
      <c r="B27" s="131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3" t="s">
        <v>273</v>
      </c>
      <c r="B28" s="131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31" t="s">
        <v>20</v>
      </c>
      <c r="B2" s="1323"/>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2023-03-10T05:53:03Z</dcterms:modified>
</cp:coreProperties>
</file>