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7736252-2B81-448E-A11C-4EE015D3010A}" xr6:coauthVersionLast="47" xr6:coauthVersionMax="47" xr10:uidLastSave="{00000000-0000-0000-0000-000000000000}"/>
  <workbookProtection workbookAlgorithmName="SHA-512" workbookHashValue="4hXDa0tXmODUsXM3dZQvStwhsL66kgVwWGvZV131XoxofA2LR5+tfUDqJhC/v/Mjx30p/McCSUXPt3iSX8LZSw==" workbookSaltValue="t9ji2WbD4BoS+U1ln1U9b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BZ30" i="4"/>
  <c r="IE76" i="4"/>
  <c r="BZ51" i="4"/>
  <c r="GQ30" i="4"/>
  <c r="HP76" i="4"/>
  <c r="FX30" i="4"/>
  <c r="BG30" i="4"/>
  <c r="FX51" i="4"/>
  <c r="BG51" i="4"/>
  <c r="AV76" i="4"/>
  <c r="KO51" i="4"/>
  <c r="KO30" i="4"/>
  <c r="LE76" i="4"/>
  <c r="FE51" i="4"/>
  <c r="HA76" i="4"/>
  <c r="AN51" i="4"/>
  <c r="FE30" i="4"/>
  <c r="KP76" i="4"/>
  <c r="JV30" i="4"/>
  <c r="AN30" i="4"/>
  <c r="AG76" i="4"/>
  <c r="JV51" i="4"/>
  <c r="KA76" i="4"/>
  <c r="EL51" i="4"/>
  <c r="JC30" i="4"/>
  <c r="R76" i="4"/>
  <c r="JC51"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<sst xmlns="http://schemas.openxmlformats.org/spreadsheetml/2006/main" count="278" uniqueCount="136">
  <si>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</si>
  <si>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</si>
  <si>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</si>
  <si>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</si>
  <si>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</si>
  <si>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</si>
  <si>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</si>
  <si>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</si>
  <si>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</si>
  <si>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</si>
  <si>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</si>
  <si>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</si>
  <si>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</si>
  <si>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</si>
  <si>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</si>
  <si>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</si>
  <si>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</si>
  <si>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</si>
  <si>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</si>
  <si>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</si>
  <si>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</si>
  <si>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</si>
  <si>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</si>
  <si>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</si>
  <si>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</si>
  <si>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</si>
  <si>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</si>
  <si>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</si>
  <si>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</si>
  <si>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</si>
  <si>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</si>
  <si>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</si>
  <si>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</si>
  <si>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</si>
  <si>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</si>
  <si>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</si>
  <si>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</si>
  <si>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</si>
  <si>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</si>
  <si>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</si>
  <si>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</si>
  <si>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</si>
  <si>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</si>
  <si>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</si>
  <si>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</si>
  <si>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</si>
  <si>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</si>
  <si>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</si>
  <si>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</si>
  <si>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</si>
  <si>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</si>
  <si>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</si>
  <si>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</si>
  <si>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</si>
  <si>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</si>
  <si>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</si>
  <si>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</si>
  <si>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</si>
  <si>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</si>
  <si>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</si>
  <si>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</si>
  <si>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</si>
  <si>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</si>
  <si>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</si>
  <si>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</si>
  <si>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</si>
  <si>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</si>
  <si>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</si>
  <si>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</si>
  <si>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</si>
  <si>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</si>
  <si>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</si>
  <si>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</si>
  <si>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</si>
  <si>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</si>
  <si>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</si>
  <si>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</si>
  <si>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</si>
  <si>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</si>
  <si>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</si>
  <si>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</si>
  <si>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</si>
  <si>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</si>
  <si>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</si>
  <si>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</si>
  <si>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</si>
  <si>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</si>
  <si>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</si>
  <si>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</si>
  <si>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</si>
  <si>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</si>
  <si>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</si>
  <si>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</si>
  <si>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</si>
  <si>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</si>
  <si>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</si>
  <si>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</si>
  <si>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</si>
  <si>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</si>
  <si>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</si>
  <si>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</si>
  <si>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</si>
  <si>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</si>
  <si>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</si>
  <si>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</si>
  <si>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</si>
  <si>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</si>
  <si>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</si>
  <si>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</si>
  <si>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</si>
  <si>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</si>
  <si>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</si>
  <si>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</si>
  <si>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</si>
  <si>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</si>
  <si>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</si>
  <si>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栄町第１駐車場</t>
  </si>
  <si>
    <t>法非適用</t>
  </si>
  <si>
    <t>駐車場整備事業</t>
  </si>
  <si>
    <t>-</t>
  </si>
  <si>
    <t>Ａ１Ｂ１</t>
  </si>
  <si>
    <t>非設置</t>
  </si>
  <si>
    <t>該当数値なし</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</si>
  <si>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</si>
  <si>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</si>
  <si>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</si>
  <si>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</si>
  <si>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</si>
  <si>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</si>
  <si>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</si>
  <si>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</si>
  <si>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</si>
  <si>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市街地中心部の基幹的な駐車場であり、経営的にも安定しているが、将来的に老朽化に伴う多額費用が見込まれるため、計画的な設備の更新や修繕を行うなど、安定した経営の維持に努める必要がある。</t>
    <rPh sb="32" eb="35">
      <t>ショウライテキ</t>
    </rPh>
    <rPh sb="36" eb="39">
      <t>ロウキュウカ</t>
    </rPh>
    <rPh sb="40" eb="41">
      <t>トモナ</t>
    </rPh>
    <rPh sb="42" eb="44">
      <t>タガク</t>
    </rPh>
    <rPh sb="44" eb="46">
      <t>ヒヨウ</t>
    </rPh>
    <rPh sb="47" eb="49">
      <t>ミコ</t>
    </rPh>
    <rPh sb="55" eb="58">
      <t>ケイカクテキ</t>
    </rPh>
    <rPh sb="59" eb="61">
      <t>セツビ</t>
    </rPh>
    <rPh sb="62" eb="64">
      <t>コウシン</t>
    </rPh>
    <rPh sb="65" eb="67">
      <t>シュウゼン</t>
    </rPh>
    <rPh sb="68" eb="69">
      <t>オコナ</t>
    </rPh>
    <rPh sb="73" eb="75">
      <t>アンテイ</t>
    </rPh>
    <rPh sb="77" eb="79">
      <t>ケイエイ</t>
    </rPh>
    <rPh sb="80" eb="82">
      <t>イジ</t>
    </rPh>
    <rPh sb="83" eb="84">
      <t>ツト</t>
    </rPh>
    <rPh sb="86" eb="88">
      <t>ヒツヨウ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</si>
  <si>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「⑦敷地の地価」については、当該駐車場用地の周辺地価と比較して大きく変わりはない。</t>
    <rPh sb="111" eb="113">
      <t>シキチ</t>
    </rPh>
    <rPh sb="114" eb="116">
      <t>チカ</t>
    </rPh>
    <rPh sb="123" eb="125">
      <t>トウガイ</t>
    </rPh>
    <rPh sb="125" eb="128">
      <t>チュウシャジョウ</t>
    </rPh>
    <rPh sb="128" eb="130">
      <t>ヨウチ</t>
    </rPh>
    <rPh sb="131" eb="133">
      <t>シュウヘン</t>
    </rPh>
    <rPh sb="133" eb="135">
      <t>チカ</t>
    </rPh>
    <rPh sb="136" eb="138">
      <t>ヒカク</t>
    </rPh>
    <rPh sb="140" eb="141">
      <t>オオ</t>
    </rPh>
    <rPh sb="143" eb="144">
      <t>カ</t>
    </rPh>
    <phoneticPr fontId="15"/>
  </si>
  <si>
    <t>　「⑪稼働率」は概ね45％前後で推移しており、安定した需要があるといえる。稼働率が45％前後である理由は、一部を買い物客用の無料区画として解放しているが、商店街から近距離にある栄町第２駐車場の利用が好まれることや、近隣企業に勤める月極利用者の転勤等により安定した月極利用の増加が難しいことが挙げられる。</t>
    <rPh sb="53" eb="55">
      <t>イチブ</t>
    </rPh>
    <rPh sb="56" eb="57">
      <t>カ</t>
    </rPh>
    <rPh sb="58" eb="59">
      <t>モノ</t>
    </rPh>
    <rPh sb="59" eb="60">
      <t>キャク</t>
    </rPh>
    <rPh sb="60" eb="61">
      <t>ヨウ</t>
    </rPh>
    <rPh sb="62" eb="64">
      <t>ムリョウ</t>
    </rPh>
    <rPh sb="64" eb="66">
      <t>クカク</t>
    </rPh>
    <rPh sb="69" eb="71">
      <t>カイホウ</t>
    </rPh>
    <rPh sb="77" eb="80">
      <t>ショウテンガイ</t>
    </rPh>
    <rPh sb="82" eb="83">
      <t>キン</t>
    </rPh>
    <rPh sb="83" eb="85">
      <t>キョリ</t>
    </rPh>
    <rPh sb="88" eb="90">
      <t>サカエマチ</t>
    </rPh>
    <rPh sb="90" eb="91">
      <t>ダイ</t>
    </rPh>
    <rPh sb="92" eb="95">
      <t>チュウシャジョウ</t>
    </rPh>
    <rPh sb="96" eb="98">
      <t>リヨウ</t>
    </rPh>
    <rPh sb="99" eb="100">
      <t>コノ</t>
    </rPh>
    <rPh sb="107" eb="109">
      <t>キンリン</t>
    </rPh>
    <rPh sb="109" eb="111">
      <t>キギョウ</t>
    </rPh>
    <rPh sb="112" eb="113">
      <t>ツト</t>
    </rPh>
    <rPh sb="115" eb="117">
      <t>ツキギメ</t>
    </rPh>
    <rPh sb="117" eb="119">
      <t>リヨウ</t>
    </rPh>
    <rPh sb="119" eb="120">
      <t>シャ</t>
    </rPh>
    <rPh sb="121" eb="123">
      <t>テンキン</t>
    </rPh>
    <rPh sb="123" eb="124">
      <t>トウ</t>
    </rPh>
    <rPh sb="127" eb="129">
      <t>アンテイ</t>
    </rPh>
    <rPh sb="131" eb="133">
      <t>ツキギメ</t>
    </rPh>
    <rPh sb="133" eb="135">
      <t>リヨウ</t>
    </rPh>
    <rPh sb="136" eb="138">
      <t>ゾウカ</t>
    </rPh>
    <rPh sb="139" eb="140">
      <t>ムズカ</t>
    </rPh>
    <rPh sb="145" eb="146">
      <t>ア</t>
    </rPh>
    <phoneticPr fontId="1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</si>
  <si>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概ね安定した数値を保ってきたが減少傾向にあり、類似施設平均値よりも低く、収益性が低下してい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3" eb="54">
      <t>キン</t>
    </rPh>
    <rPh sb="62" eb="65">
      <t>ゲンジテン</t>
    </rPh>
    <rPh sb="67" eb="69">
      <t>ケイエイ</t>
    </rPh>
    <rPh sb="70" eb="73">
      <t>ケンゼンセイ</t>
    </rPh>
    <rPh sb="74" eb="76">
      <t>カクホ</t>
    </rPh>
    <rPh sb="84" eb="87">
      <t>カクシヒョウ</t>
    </rPh>
    <rPh sb="100" eb="102">
      <t>ヒリツ</t>
    </rPh>
    <rPh sb="103" eb="104">
      <t>オヨ</t>
    </rPh>
    <rPh sb="128" eb="130">
      <t>スイイ</t>
    </rPh>
    <rPh sb="132" eb="133">
      <t>ソウ</t>
    </rPh>
    <rPh sb="133" eb="135">
      <t>ヒヨウ</t>
    </rPh>
    <rPh sb="136" eb="138">
      <t>リョウキン</t>
    </rPh>
    <rPh sb="138" eb="140">
      <t>シュウニュウ</t>
    </rPh>
    <rPh sb="141" eb="142">
      <t>マカナ</t>
    </rPh>
    <rPh sb="147" eb="150">
      <t>シュウエキセイ</t>
    </rPh>
    <rPh sb="151" eb="153">
      <t>イジ</t>
    </rPh>
    <rPh sb="184" eb="186">
      <t>ゲンショウ</t>
    </rPh>
    <rPh sb="186" eb="188">
      <t>ケイコウ</t>
    </rPh>
    <rPh sb="205" eb="208">
      <t>シュウエキセイ</t>
    </rPh>
    <rPh sb="209" eb="211">
      <t>テイカ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</si>
</sst>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0"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D8A52AC-86AD-482F-9BC3-2DD4DAF03A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234.7</c:v>
                </c:pt>
                <c:pt idx="1">
                  <c:v>290.7</c:v>
                </c:pt>
                <c:pt idx="2">
                  <c:v>253.5</c:v>
                </c:pt>
                <c:pt idx="3">
                  <c:v>245.5</c:v>
                </c:pt>
                <c:pt idx="4">
                  <c:v>184.4</c:v>
                </c:pt>
              </c:numCache>
            </c:numRef>
          </c:val>
          <c:extLst>
            <c:ext xmlns:c16="http://schemas.microsoft.com/office/drawing/2014/chart" uri="{C3380CC4-5D6E-409C-BE32-E72D297353CC}">
              <c16:uniqueId val="{00000000-3525-42FE-983A-9D4400AEA01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3525-42FE-983A-9D4400AEA01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13-4E9B-A364-39F3CC60BAA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313-4E9B-A364-39F3CC60BAA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7EC-47A6-8783-E81305E3601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EC-47A6-8783-E81305E3601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276-49F8-A158-121FDEDBBE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76-49F8-A158-121FDEDBBE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B6-4AD5-8FC1-9D8D01DD2B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9B6-4AD5-8FC1-9D8D01DD2BC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07-4044-891A-7C50164F3F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F07-4044-891A-7C50164F3F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44.9</c:v>
                </c:pt>
                <c:pt idx="1">
                  <c:v>44.1</c:v>
                </c:pt>
                <c:pt idx="2">
                  <c:v>44.1</c:v>
                </c:pt>
                <c:pt idx="3">
                  <c:v>46.6</c:v>
                </c:pt>
                <c:pt idx="4">
                  <c:v>44.9</c:v>
                </c:pt>
              </c:numCache>
            </c:numRef>
          </c:val>
          <c:extLst>
            <c:ext xmlns:c16="http://schemas.microsoft.com/office/drawing/2014/chart" uri="{C3380CC4-5D6E-409C-BE32-E72D297353CC}">
              <c16:uniqueId val="{00000000-4FDF-4D65-902D-F1D512341ED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4FDF-4D65-902D-F1D512341ED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57.4</c:v>
                </c:pt>
                <c:pt idx="1">
                  <c:v>65.599999999999994</c:v>
                </c:pt>
                <c:pt idx="2">
                  <c:v>60.5</c:v>
                </c:pt>
                <c:pt idx="3">
                  <c:v>59.3</c:v>
                </c:pt>
                <c:pt idx="4">
                  <c:v>45.8</c:v>
                </c:pt>
              </c:numCache>
            </c:numRef>
          </c:val>
          <c:extLst>
            <c:ext xmlns:c16="http://schemas.microsoft.com/office/drawing/2014/chart" uri="{C3380CC4-5D6E-409C-BE32-E72D297353CC}">
              <c16:uniqueId val="{00000000-495A-44A5-A43A-FA7EBA9E5C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495A-44A5-A43A-FA7EBA9E5C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1731</c:v>
                </c:pt>
                <c:pt idx="1">
                  <c:v>1918</c:v>
                </c:pt>
                <c:pt idx="2">
                  <c:v>1817</c:v>
                </c:pt>
                <c:pt idx="3">
                  <c:v>1605</c:v>
                </c:pt>
                <c:pt idx="4">
                  <c:v>1167</c:v>
                </c:pt>
              </c:numCache>
            </c:numRef>
          </c:val>
          <c:extLst>
            <c:ext xmlns:c16="http://schemas.microsoft.com/office/drawing/2014/chart" uri="{C3380CC4-5D6E-409C-BE32-E72D297353CC}">
              <c16:uniqueId val="{00000000-EE49-4F93-90A5-ADB47572721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EE49-4F93-90A5-ADB47572721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2170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234.7</v>
      </c>
      <c r="V31" s="116"/>
      <c r="W31" s="116"/>
      <c r="X31" s="116"/>
      <c r="Y31" s="116"/>
      <c r="Z31" s="116"/>
      <c r="AA31" s="116"/>
      <c r="AB31" s="116"/>
      <c r="AC31" s="116"/>
      <c r="AD31" s="116"/>
      <c r="AE31" s="116"/>
      <c r="AF31" s="116"/>
      <c r="AG31" s="116"/>
      <c r="AH31" s="116"/>
      <c r="AI31" s="116"/>
      <c r="AJ31" s="116"/>
      <c r="AK31" s="116"/>
      <c r="AL31" s="116"/>
      <c r="AM31" s="116"/>
      <c r="AN31" s="116">
        <f>データ!Z7</f>
        <v>290.7</v>
      </c>
      <c r="AO31" s="116"/>
      <c r="AP31" s="116"/>
      <c r="AQ31" s="116"/>
      <c r="AR31" s="116"/>
      <c r="AS31" s="116"/>
      <c r="AT31" s="116"/>
      <c r="AU31" s="116"/>
      <c r="AV31" s="116"/>
      <c r="AW31" s="116"/>
      <c r="AX31" s="116"/>
      <c r="AY31" s="116"/>
      <c r="AZ31" s="116"/>
      <c r="BA31" s="116"/>
      <c r="BB31" s="116"/>
      <c r="BC31" s="116"/>
      <c r="BD31" s="116"/>
      <c r="BE31" s="116"/>
      <c r="BF31" s="116"/>
      <c r="BG31" s="116">
        <f>データ!AA7</f>
        <v>253.5</v>
      </c>
      <c r="BH31" s="116"/>
      <c r="BI31" s="116"/>
      <c r="BJ31" s="116"/>
      <c r="BK31" s="116"/>
      <c r="BL31" s="116"/>
      <c r="BM31" s="116"/>
      <c r="BN31" s="116"/>
      <c r="BO31" s="116"/>
      <c r="BP31" s="116"/>
      <c r="BQ31" s="116"/>
      <c r="BR31" s="116"/>
      <c r="BS31" s="116"/>
      <c r="BT31" s="116"/>
      <c r="BU31" s="116"/>
      <c r="BV31" s="116"/>
      <c r="BW31" s="116"/>
      <c r="BX31" s="116"/>
      <c r="BY31" s="116"/>
      <c r="BZ31" s="116">
        <f>データ!AB7</f>
        <v>245.5</v>
      </c>
      <c r="CA31" s="116"/>
      <c r="CB31" s="116"/>
      <c r="CC31" s="116"/>
      <c r="CD31" s="116"/>
      <c r="CE31" s="116"/>
      <c r="CF31" s="116"/>
      <c r="CG31" s="116"/>
      <c r="CH31" s="116"/>
      <c r="CI31" s="116"/>
      <c r="CJ31" s="116"/>
      <c r="CK31" s="116"/>
      <c r="CL31" s="116"/>
      <c r="CM31" s="116"/>
      <c r="CN31" s="116"/>
      <c r="CO31" s="116"/>
      <c r="CP31" s="116"/>
      <c r="CQ31" s="116"/>
      <c r="CR31" s="116"/>
      <c r="CS31" s="116">
        <f>データ!AC7</f>
        <v>184.4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44.9</v>
      </c>
      <c r="JD31" s="111"/>
      <c r="JE31" s="111"/>
      <c r="JF31" s="111"/>
      <c r="JG31" s="111"/>
      <c r="JH31" s="111"/>
      <c r="JI31" s="111"/>
      <c r="JJ31" s="111"/>
      <c r="JK31" s="111"/>
      <c r="JL31" s="111"/>
      <c r="JM31" s="111"/>
      <c r="JN31" s="111"/>
      <c r="JO31" s="111"/>
      <c r="JP31" s="111"/>
      <c r="JQ31" s="111"/>
      <c r="JR31" s="111"/>
      <c r="JS31" s="111"/>
      <c r="JT31" s="111"/>
      <c r="JU31" s="112"/>
      <c r="JV31" s="110">
        <f>データ!DL7</f>
        <v>44.1</v>
      </c>
      <c r="JW31" s="111"/>
      <c r="JX31" s="111"/>
      <c r="JY31" s="111"/>
      <c r="JZ31" s="111"/>
      <c r="KA31" s="111"/>
      <c r="KB31" s="111"/>
      <c r="KC31" s="111"/>
      <c r="KD31" s="111"/>
      <c r="KE31" s="111"/>
      <c r="KF31" s="111"/>
      <c r="KG31" s="111"/>
      <c r="KH31" s="111"/>
      <c r="KI31" s="111"/>
      <c r="KJ31" s="111"/>
      <c r="KK31" s="111"/>
      <c r="KL31" s="111"/>
      <c r="KM31" s="111"/>
      <c r="KN31" s="112"/>
      <c r="KO31" s="110">
        <f>データ!DM7</f>
        <v>44.1</v>
      </c>
      <c r="KP31" s="111"/>
      <c r="KQ31" s="111"/>
      <c r="KR31" s="111"/>
      <c r="KS31" s="111"/>
      <c r="KT31" s="111"/>
      <c r="KU31" s="111"/>
      <c r="KV31" s="111"/>
      <c r="KW31" s="111"/>
      <c r="KX31" s="111"/>
      <c r="KY31" s="111"/>
      <c r="KZ31" s="111"/>
      <c r="LA31" s="111"/>
      <c r="LB31" s="111"/>
      <c r="LC31" s="111"/>
      <c r="LD31" s="111"/>
      <c r="LE31" s="111"/>
      <c r="LF31" s="111"/>
      <c r="LG31" s="112"/>
      <c r="LH31" s="110">
        <f>データ!DN7</f>
        <v>46.6</v>
      </c>
      <c r="LI31" s="111"/>
      <c r="LJ31" s="111"/>
      <c r="LK31" s="111"/>
      <c r="LL31" s="111"/>
      <c r="LM31" s="111"/>
      <c r="LN31" s="111"/>
      <c r="LO31" s="111"/>
      <c r="LP31" s="111"/>
      <c r="LQ31" s="111"/>
      <c r="LR31" s="111"/>
      <c r="LS31" s="111"/>
      <c r="LT31" s="111"/>
      <c r="LU31" s="111"/>
      <c r="LV31" s="111"/>
      <c r="LW31" s="111"/>
      <c r="LX31" s="111"/>
      <c r="LY31" s="111"/>
      <c r="LZ31" s="112"/>
      <c r="MA31" s="110">
        <f>データ!DO7</f>
        <v>44.9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57.4</v>
      </c>
      <c r="EM52" s="116"/>
      <c r="EN52" s="116"/>
      <c r="EO52" s="116"/>
      <c r="EP52" s="116"/>
      <c r="EQ52" s="116"/>
      <c r="ER52" s="116"/>
      <c r="ES52" s="116"/>
      <c r="ET52" s="116"/>
      <c r="EU52" s="116"/>
      <c r="EV52" s="116"/>
      <c r="EW52" s="116"/>
      <c r="EX52" s="116"/>
      <c r="EY52" s="116"/>
      <c r="EZ52" s="116"/>
      <c r="FA52" s="116"/>
      <c r="FB52" s="116"/>
      <c r="FC52" s="116"/>
      <c r="FD52" s="116"/>
      <c r="FE52" s="116">
        <f>データ!BG7</f>
        <v>65.599999999999994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60.5</v>
      </c>
      <c r="FY52" s="116"/>
      <c r="FZ52" s="116"/>
      <c r="GA52" s="116"/>
      <c r="GB52" s="116"/>
      <c r="GC52" s="116"/>
      <c r="GD52" s="116"/>
      <c r="GE52" s="116"/>
      <c r="GF52" s="116"/>
      <c r="GG52" s="116"/>
      <c r="GH52" s="116"/>
      <c r="GI52" s="116"/>
      <c r="GJ52" s="116"/>
      <c r="GK52" s="116"/>
      <c r="GL52" s="116"/>
      <c r="GM52" s="116"/>
      <c r="GN52" s="116"/>
      <c r="GO52" s="116"/>
      <c r="GP52" s="116"/>
      <c r="GQ52" s="116">
        <f>データ!BI7</f>
        <v>59.3</v>
      </c>
      <c r="GR52" s="116"/>
      <c r="GS52" s="116"/>
      <c r="GT52" s="116"/>
      <c r="GU52" s="116"/>
      <c r="GV52" s="116"/>
      <c r="GW52" s="116"/>
      <c r="GX52" s="116"/>
      <c r="GY52" s="116"/>
      <c r="GZ52" s="116"/>
      <c r="HA52" s="116"/>
      <c r="HB52" s="116"/>
      <c r="HC52" s="116"/>
      <c r="HD52" s="116"/>
      <c r="HE52" s="116"/>
      <c r="HF52" s="116"/>
      <c r="HG52" s="116"/>
      <c r="HH52" s="116"/>
      <c r="HI52" s="116"/>
      <c r="HJ52" s="116">
        <f>データ!BJ7</f>
        <v>45.8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1731</v>
      </c>
      <c r="JD52" s="120"/>
      <c r="JE52" s="120"/>
      <c r="JF52" s="120"/>
      <c r="JG52" s="120"/>
      <c r="JH52" s="120"/>
      <c r="JI52" s="120"/>
      <c r="JJ52" s="120"/>
      <c r="JK52" s="120"/>
      <c r="JL52" s="120"/>
      <c r="JM52" s="120"/>
      <c r="JN52" s="120"/>
      <c r="JO52" s="120"/>
      <c r="JP52" s="120"/>
      <c r="JQ52" s="120"/>
      <c r="JR52" s="120"/>
      <c r="JS52" s="120"/>
      <c r="JT52" s="120"/>
      <c r="JU52" s="120"/>
      <c r="JV52" s="120">
        <f>データ!BR7</f>
        <v>1918</v>
      </c>
      <c r="JW52" s="120"/>
      <c r="JX52" s="120"/>
      <c r="JY52" s="120"/>
      <c r="JZ52" s="120"/>
      <c r="KA52" s="120"/>
      <c r="KB52" s="120"/>
      <c r="KC52" s="120"/>
      <c r="KD52" s="120"/>
      <c r="KE52" s="120"/>
      <c r="KF52" s="120"/>
      <c r="KG52" s="120"/>
      <c r="KH52" s="120"/>
      <c r="KI52" s="120"/>
      <c r="KJ52" s="120"/>
      <c r="KK52" s="120"/>
      <c r="KL52" s="120"/>
      <c r="KM52" s="120"/>
      <c r="KN52" s="120"/>
      <c r="KO52" s="120">
        <f>データ!BS7</f>
        <v>1817</v>
      </c>
      <c r="KP52" s="120"/>
      <c r="KQ52" s="120"/>
      <c r="KR52" s="120"/>
      <c r="KS52" s="120"/>
      <c r="KT52" s="120"/>
      <c r="KU52" s="120"/>
      <c r="KV52" s="120"/>
      <c r="KW52" s="120"/>
      <c r="KX52" s="120"/>
      <c r="KY52" s="120"/>
      <c r="KZ52" s="120"/>
      <c r="LA52" s="120"/>
      <c r="LB52" s="120"/>
      <c r="LC52" s="120"/>
      <c r="LD52" s="120"/>
      <c r="LE52" s="120"/>
      <c r="LF52" s="120"/>
      <c r="LG52" s="120"/>
      <c r="LH52" s="120">
        <f>データ!BT7</f>
        <v>1605</v>
      </c>
      <c r="LI52" s="120"/>
      <c r="LJ52" s="120"/>
      <c r="LK52" s="120"/>
      <c r="LL52" s="120"/>
      <c r="LM52" s="120"/>
      <c r="LN52" s="120"/>
      <c r="LO52" s="120"/>
      <c r="LP52" s="120"/>
      <c r="LQ52" s="120"/>
      <c r="LR52" s="120"/>
      <c r="LS52" s="120"/>
      <c r="LT52" s="120"/>
      <c r="LU52" s="120"/>
      <c r="LV52" s="120"/>
      <c r="LW52" s="120"/>
      <c r="LX52" s="120"/>
      <c r="LY52" s="120"/>
      <c r="LZ52" s="120"/>
      <c r="MA52" s="120">
        <f>データ!BU7</f>
        <v>1167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22"/>
      <c r="NF66" s="122"/>
      <c r="NG66" s="122"/>
      <c r="NH66" s="122"/>
      <c r="NI66" s="122"/>
      <c r="NJ66" s="122"/>
      <c r="NK66" s="122"/>
      <c r="NL66" s="122"/>
      <c r="NM66" s="122"/>
      <c r="NN66" s="122"/>
      <c r="NO66" s="122"/>
      <c r="NP66" s="122"/>
      <c r="NQ66" s="122"/>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10345</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22"/>
      <c r="NF67" s="122"/>
      <c r="NG67" s="122"/>
      <c r="NH67" s="122"/>
      <c r="NI67" s="122"/>
      <c r="NJ67" s="122"/>
      <c r="NK67" s="122"/>
      <c r="NL67" s="122"/>
      <c r="NM67" s="122"/>
      <c r="NN67" s="122"/>
      <c r="NO67" s="122"/>
      <c r="NP67" s="122"/>
      <c r="NQ67" s="122"/>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22"/>
      <c r="NF68" s="122"/>
      <c r="NG68" s="122"/>
      <c r="NH68" s="122"/>
      <c r="NI68" s="122"/>
      <c r="NJ68" s="122"/>
      <c r="NK68" s="122"/>
      <c r="NL68" s="122"/>
      <c r="NM68" s="122"/>
      <c r="NN68" s="122"/>
      <c r="NO68" s="122"/>
      <c r="NP68" s="122"/>
      <c r="NQ68" s="122"/>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22"/>
      <c r="NF69" s="122"/>
      <c r="NG69" s="122"/>
      <c r="NH69" s="122"/>
      <c r="NI69" s="122"/>
      <c r="NJ69" s="122"/>
      <c r="NK69" s="122"/>
      <c r="NL69" s="122"/>
      <c r="NM69" s="122"/>
      <c r="NN69" s="122"/>
      <c r="NO69" s="122"/>
      <c r="NP69" s="122"/>
      <c r="NQ69" s="122"/>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22"/>
      <c r="NF70" s="122"/>
      <c r="NG70" s="122"/>
      <c r="NH70" s="122"/>
      <c r="NI70" s="122"/>
      <c r="NJ70" s="122"/>
      <c r="NK70" s="122"/>
      <c r="NL70" s="122"/>
      <c r="NM70" s="122"/>
      <c r="NN70" s="122"/>
      <c r="NO70" s="122"/>
      <c r="NP70" s="122"/>
      <c r="NQ70" s="122"/>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22"/>
      <c r="NF71" s="122"/>
      <c r="NG71" s="122"/>
      <c r="NH71" s="122"/>
      <c r="NI71" s="122"/>
      <c r="NJ71" s="122"/>
      <c r="NK71" s="122"/>
      <c r="NL71" s="122"/>
      <c r="NM71" s="122"/>
      <c r="NN71" s="122"/>
      <c r="NO71" s="122"/>
      <c r="NP71" s="122"/>
      <c r="NQ71" s="122"/>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22"/>
      <c r="NF72" s="122"/>
      <c r="NG72" s="122"/>
      <c r="NH72" s="122"/>
      <c r="NI72" s="122"/>
      <c r="NJ72" s="122"/>
      <c r="NK72" s="122"/>
      <c r="NL72" s="122"/>
      <c r="NM72" s="122"/>
      <c r="NN72" s="122"/>
      <c r="NO72" s="122"/>
      <c r="NP72" s="122"/>
      <c r="NQ72" s="122"/>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22"/>
      <c r="NF73" s="122"/>
      <c r="NG73" s="122"/>
      <c r="NH73" s="122"/>
      <c r="NI73" s="122"/>
      <c r="NJ73" s="122"/>
      <c r="NK73" s="122"/>
      <c r="NL73" s="122"/>
      <c r="NM73" s="122"/>
      <c r="NN73" s="122"/>
      <c r="NO73" s="122"/>
      <c r="NP73" s="122"/>
      <c r="NQ73" s="122"/>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22"/>
      <c r="NF74" s="122"/>
      <c r="NG74" s="122"/>
      <c r="NH74" s="122"/>
      <c r="NI74" s="122"/>
      <c r="NJ74" s="122"/>
      <c r="NK74" s="122"/>
      <c r="NL74" s="122"/>
      <c r="NM74" s="122"/>
      <c r="NN74" s="122"/>
      <c r="NO74" s="122"/>
      <c r="NP74" s="122"/>
      <c r="NQ74" s="122"/>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22"/>
      <c r="NF75" s="122"/>
      <c r="NG75" s="122"/>
      <c r="NH75" s="122"/>
      <c r="NI75" s="122"/>
      <c r="NJ75" s="122"/>
      <c r="NK75" s="122"/>
      <c r="NL75" s="122"/>
      <c r="NM75" s="122"/>
      <c r="NN75" s="122"/>
      <c r="NO75" s="122"/>
      <c r="NP75" s="122"/>
      <c r="NQ75" s="122"/>
      <c r="NR75" s="102"/>
    </row>
    <row r="76" spans="1:382" ht="13.5" customHeight="1" x14ac:dyDescent="0.15">
      <c r="A76" s="2"/>
      <c r="B76" s="11"/>
      <c r="C76" s="2"/>
      <c r="D76" s="2"/>
      <c r="E76" s="2"/>
      <c r="F76" s="2"/>
      <c r="I76" s="2"/>
      <c r="J76" s="2"/>
      <c r="K76" s="2"/>
      <c r="L76" s="2"/>
      <c r="M76" s="2"/>
      <c r="N76" s="2"/>
      <c r="O76" s="2"/>
      <c r="P76" s="2"/>
      <c r="Q76" s="2"/>
      <c r="R76" s="132" t="str">
        <f>データ!$B$11</f>
        <v>H30</v>
      </c>
      <c r="S76" s="133"/>
      <c r="T76" s="133"/>
      <c r="U76" s="133"/>
      <c r="V76" s="133"/>
      <c r="W76" s="133"/>
      <c r="X76" s="133"/>
      <c r="Y76" s="133"/>
      <c r="Z76" s="133"/>
      <c r="AA76" s="133"/>
      <c r="AB76" s="133"/>
      <c r="AC76" s="133"/>
      <c r="AD76" s="133"/>
      <c r="AE76" s="133"/>
      <c r="AF76" s="134"/>
      <c r="AG76" s="132" t="str">
        <f>データ!$C$11</f>
        <v>R01</v>
      </c>
      <c r="AH76" s="133"/>
      <c r="AI76" s="133"/>
      <c r="AJ76" s="133"/>
      <c r="AK76" s="133"/>
      <c r="AL76" s="133"/>
      <c r="AM76" s="133"/>
      <c r="AN76" s="133"/>
      <c r="AO76" s="133"/>
      <c r="AP76" s="133"/>
      <c r="AQ76" s="133"/>
      <c r="AR76" s="133"/>
      <c r="AS76" s="133"/>
      <c r="AT76" s="133"/>
      <c r="AU76" s="134"/>
      <c r="AV76" s="132" t="str">
        <f>データ!$D$11</f>
        <v>R02</v>
      </c>
      <c r="AW76" s="133"/>
      <c r="AX76" s="133"/>
      <c r="AY76" s="133"/>
      <c r="AZ76" s="133"/>
      <c r="BA76" s="133"/>
      <c r="BB76" s="133"/>
      <c r="BC76" s="133"/>
      <c r="BD76" s="133"/>
      <c r="BE76" s="133"/>
      <c r="BF76" s="133"/>
      <c r="BG76" s="133"/>
      <c r="BH76" s="133"/>
      <c r="BI76" s="133"/>
      <c r="BJ76" s="134"/>
      <c r="BK76" s="132" t="str">
        <f>データ!$E$11</f>
        <v>R03</v>
      </c>
      <c r="BL76" s="133"/>
      <c r="BM76" s="133"/>
      <c r="BN76" s="133"/>
      <c r="BO76" s="133"/>
      <c r="BP76" s="133"/>
      <c r="BQ76" s="133"/>
      <c r="BR76" s="133"/>
      <c r="BS76" s="133"/>
      <c r="BT76" s="133"/>
      <c r="BU76" s="133"/>
      <c r="BV76" s="133"/>
      <c r="BW76" s="133"/>
      <c r="BX76" s="133"/>
      <c r="BY76" s="134"/>
      <c r="BZ76" s="132" t="str">
        <f>データ!$F$11</f>
        <v>R04</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H30</v>
      </c>
      <c r="GM76" s="133"/>
      <c r="GN76" s="133"/>
      <c r="GO76" s="133"/>
      <c r="GP76" s="133"/>
      <c r="GQ76" s="133"/>
      <c r="GR76" s="133"/>
      <c r="GS76" s="133"/>
      <c r="GT76" s="133"/>
      <c r="GU76" s="133"/>
      <c r="GV76" s="133"/>
      <c r="GW76" s="133"/>
      <c r="GX76" s="133"/>
      <c r="GY76" s="133"/>
      <c r="GZ76" s="134"/>
      <c r="HA76" s="132" t="str">
        <f>データ!$C$11</f>
        <v>R01</v>
      </c>
      <c r="HB76" s="133"/>
      <c r="HC76" s="133"/>
      <c r="HD76" s="133"/>
      <c r="HE76" s="133"/>
      <c r="HF76" s="133"/>
      <c r="HG76" s="133"/>
      <c r="HH76" s="133"/>
      <c r="HI76" s="133"/>
      <c r="HJ76" s="133"/>
      <c r="HK76" s="133"/>
      <c r="HL76" s="133"/>
      <c r="HM76" s="133"/>
      <c r="HN76" s="133"/>
      <c r="HO76" s="134"/>
      <c r="HP76" s="132" t="str">
        <f>データ!$D$11</f>
        <v>R02</v>
      </c>
      <c r="HQ76" s="133"/>
      <c r="HR76" s="133"/>
      <c r="HS76" s="133"/>
      <c r="HT76" s="133"/>
      <c r="HU76" s="133"/>
      <c r="HV76" s="133"/>
      <c r="HW76" s="133"/>
      <c r="HX76" s="133"/>
      <c r="HY76" s="133"/>
      <c r="HZ76" s="133"/>
      <c r="IA76" s="133"/>
      <c r="IB76" s="133"/>
      <c r="IC76" s="133"/>
      <c r="ID76" s="134"/>
      <c r="IE76" s="132" t="str">
        <f>データ!$E$11</f>
        <v>R03</v>
      </c>
      <c r="IF76" s="133"/>
      <c r="IG76" s="133"/>
      <c r="IH76" s="133"/>
      <c r="II76" s="133"/>
      <c r="IJ76" s="133"/>
      <c r="IK76" s="133"/>
      <c r="IL76" s="133"/>
      <c r="IM76" s="133"/>
      <c r="IN76" s="133"/>
      <c r="IO76" s="133"/>
      <c r="IP76" s="133"/>
      <c r="IQ76" s="133"/>
      <c r="IR76" s="133"/>
      <c r="IS76" s="134"/>
      <c r="IT76" s="132" t="str">
        <f>データ!$F$11</f>
        <v>R04</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H30</v>
      </c>
      <c r="KB76" s="133"/>
      <c r="KC76" s="133"/>
      <c r="KD76" s="133"/>
      <c r="KE76" s="133"/>
      <c r="KF76" s="133"/>
      <c r="KG76" s="133"/>
      <c r="KH76" s="133"/>
      <c r="KI76" s="133"/>
      <c r="KJ76" s="133"/>
      <c r="KK76" s="133"/>
      <c r="KL76" s="133"/>
      <c r="KM76" s="133"/>
      <c r="KN76" s="133"/>
      <c r="KO76" s="134"/>
      <c r="KP76" s="132" t="str">
        <f>データ!$C$11</f>
        <v>R01</v>
      </c>
      <c r="KQ76" s="133"/>
      <c r="KR76" s="133"/>
      <c r="KS76" s="133"/>
      <c r="KT76" s="133"/>
      <c r="KU76" s="133"/>
      <c r="KV76" s="133"/>
      <c r="KW76" s="133"/>
      <c r="KX76" s="133"/>
      <c r="KY76" s="133"/>
      <c r="KZ76" s="133"/>
      <c r="LA76" s="133"/>
      <c r="LB76" s="133"/>
      <c r="LC76" s="133"/>
      <c r="LD76" s="134"/>
      <c r="LE76" s="132" t="str">
        <f>データ!$D$11</f>
        <v>R02</v>
      </c>
      <c r="LF76" s="133"/>
      <c r="LG76" s="133"/>
      <c r="LH76" s="133"/>
      <c r="LI76" s="133"/>
      <c r="LJ76" s="133"/>
      <c r="LK76" s="133"/>
      <c r="LL76" s="133"/>
      <c r="LM76" s="133"/>
      <c r="LN76" s="133"/>
      <c r="LO76" s="133"/>
      <c r="LP76" s="133"/>
      <c r="LQ76" s="133"/>
      <c r="LR76" s="133"/>
      <c r="LS76" s="134"/>
      <c r="LT76" s="132" t="str">
        <f>データ!$E$11</f>
        <v>R03</v>
      </c>
      <c r="LU76" s="133"/>
      <c r="LV76" s="133"/>
      <c r="LW76" s="133"/>
      <c r="LX76" s="133"/>
      <c r="LY76" s="133"/>
      <c r="LZ76" s="133"/>
      <c r="MA76" s="133"/>
      <c r="MB76" s="133"/>
      <c r="MC76" s="133"/>
      <c r="MD76" s="133"/>
      <c r="ME76" s="133"/>
      <c r="MF76" s="133"/>
      <c r="MG76" s="133"/>
      <c r="MH76" s="134"/>
      <c r="MI76" s="132" t="str">
        <f>データ!$F$11</f>
        <v>R04</v>
      </c>
      <c r="MJ76" s="133"/>
      <c r="MK76" s="133"/>
      <c r="ML76" s="133"/>
      <c r="MM76" s="133"/>
      <c r="MN76" s="133"/>
      <c r="MO76" s="133"/>
      <c r="MP76" s="133"/>
      <c r="MQ76" s="133"/>
      <c r="MR76" s="133"/>
      <c r="MS76" s="133"/>
      <c r="MT76" s="133"/>
      <c r="MU76" s="133"/>
      <c r="MV76" s="133"/>
      <c r="MW76" s="134"/>
      <c r="MX76" s="2"/>
      <c r="MY76" s="2"/>
      <c r="MZ76" s="2"/>
      <c r="NA76" s="2"/>
      <c r="NB76" s="2"/>
      <c r="NC76" s="32"/>
      <c r="ND76" s="100"/>
      <c r="NE76" s="122"/>
      <c r="NF76" s="122"/>
      <c r="NG76" s="122"/>
      <c r="NH76" s="122"/>
      <c r="NI76" s="122"/>
      <c r="NJ76" s="122"/>
      <c r="NK76" s="122"/>
      <c r="NL76" s="122"/>
      <c r="NM76" s="122"/>
      <c r="NN76" s="122"/>
      <c r="NO76" s="122"/>
      <c r="NP76" s="122"/>
      <c r="NQ76" s="122"/>
      <c r="NR76" s="102"/>
    </row>
    <row r="77" spans="1:382" ht="13.5" customHeight="1" x14ac:dyDescent="0.15">
      <c r="A77" s="2"/>
      <c r="B77" s="11"/>
      <c r="C77" s="2"/>
      <c r="D77" s="2"/>
      <c r="E77" s="2"/>
      <c r="F77" s="2"/>
      <c r="I77" s="135" t="s">
        <v>27</v>
      </c>
      <c r="J77" s="135"/>
      <c r="K77" s="135"/>
      <c r="L77" s="135"/>
      <c r="M77" s="135"/>
      <c r="N77" s="135"/>
      <c r="O77" s="135"/>
      <c r="P77" s="135"/>
      <c r="Q77" s="135"/>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5" t="s">
        <v>27</v>
      </c>
      <c r="JS77" s="135"/>
      <c r="JT77" s="135"/>
      <c r="JU77" s="135"/>
      <c r="JV77" s="135"/>
      <c r="JW77" s="135"/>
      <c r="JX77" s="135"/>
      <c r="JY77" s="135"/>
      <c r="JZ77" s="135"/>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22"/>
      <c r="NF77" s="122"/>
      <c r="NG77" s="122"/>
      <c r="NH77" s="122"/>
      <c r="NI77" s="122"/>
      <c r="NJ77" s="122"/>
      <c r="NK77" s="122"/>
      <c r="NL77" s="122"/>
      <c r="NM77" s="122"/>
      <c r="NN77" s="122"/>
      <c r="NO77" s="122"/>
      <c r="NP77" s="122"/>
      <c r="NQ77" s="122"/>
      <c r="NR77" s="102"/>
    </row>
    <row r="78" spans="1:382" ht="13.5" customHeight="1" x14ac:dyDescent="0.15">
      <c r="A78" s="2"/>
      <c r="B78" s="11"/>
      <c r="C78" s="2"/>
      <c r="D78" s="2"/>
      <c r="E78" s="2"/>
      <c r="F78" s="2"/>
      <c r="I78" s="135" t="s">
        <v>29</v>
      </c>
      <c r="J78" s="135"/>
      <c r="K78" s="135"/>
      <c r="L78" s="135"/>
      <c r="M78" s="135"/>
      <c r="N78" s="135"/>
      <c r="O78" s="135"/>
      <c r="P78" s="135"/>
      <c r="Q78" s="135"/>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5" t="s">
        <v>29</v>
      </c>
      <c r="JS78" s="135"/>
      <c r="JT78" s="135"/>
      <c r="JU78" s="135"/>
      <c r="JV78" s="135"/>
      <c r="JW78" s="135"/>
      <c r="JX78" s="135"/>
      <c r="JY78" s="135"/>
      <c r="JZ78" s="135"/>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22"/>
      <c r="NF78" s="122"/>
      <c r="NG78" s="122"/>
      <c r="NH78" s="122"/>
      <c r="NI78" s="122"/>
      <c r="NJ78" s="122"/>
      <c r="NK78" s="122"/>
      <c r="NL78" s="122"/>
      <c r="NM78" s="122"/>
      <c r="NN78" s="122"/>
      <c r="NO78" s="122"/>
      <c r="NP78" s="122"/>
      <c r="NQ78" s="122"/>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22"/>
      <c r="NF79" s="122"/>
      <c r="NG79" s="122"/>
      <c r="NH79" s="122"/>
      <c r="NI79" s="122"/>
      <c r="NJ79" s="122"/>
      <c r="NK79" s="122"/>
      <c r="NL79" s="122"/>
      <c r="NM79" s="122"/>
      <c r="NN79" s="122"/>
      <c r="NO79" s="122"/>
      <c r="NP79" s="122"/>
      <c r="NQ79" s="122"/>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22"/>
      <c r="NF80" s="122"/>
      <c r="NG80" s="122"/>
      <c r="NH80" s="122"/>
      <c r="NI80" s="122"/>
      <c r="NJ80" s="122"/>
      <c r="NK80" s="122"/>
      <c r="NL80" s="122"/>
      <c r="NM80" s="122"/>
      <c r="NN80" s="122"/>
      <c r="NO80" s="122"/>
      <c r="NP80" s="122"/>
      <c r="NQ80" s="122"/>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22"/>
      <c r="NF81" s="122"/>
      <c r="NG81" s="122"/>
      <c r="NH81" s="122"/>
      <c r="NI81" s="122"/>
      <c r="NJ81" s="122"/>
      <c r="NK81" s="122"/>
      <c r="NL81" s="122"/>
      <c r="NM81" s="122"/>
      <c r="NN81" s="122"/>
      <c r="NO81" s="122"/>
      <c r="NP81" s="122"/>
      <c r="NQ81" s="122"/>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6G1Fw5MifEW9b+trtqtVRrGqH9L3Hw39OKmPz5zaniPSBYvThT7ZSGTIdBOt5JQP0Zoh/L+9VI8oLtfOTWVoA==" saltValue="0+YYHtunm1Tz7RxrXv20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1"/>
      <c r="I4" s="142"/>
      <c r="J4" s="142"/>
      <c r="K4" s="142"/>
      <c r="L4" s="142"/>
      <c r="M4" s="142"/>
      <c r="N4" s="142"/>
      <c r="O4" s="142"/>
      <c r="P4" s="142"/>
      <c r="Q4" s="142"/>
      <c r="R4" s="142"/>
      <c r="S4" s="142"/>
      <c r="T4" s="142"/>
      <c r="U4" s="142"/>
      <c r="V4" s="142"/>
      <c r="W4" s="142"/>
      <c r="X4" s="142"/>
      <c r="Y4" s="136" t="s">
        <v>64</v>
      </c>
      <c r="Z4" s="137"/>
      <c r="AA4" s="137"/>
      <c r="AB4" s="137"/>
      <c r="AC4" s="137"/>
      <c r="AD4" s="137"/>
      <c r="AE4" s="137"/>
      <c r="AF4" s="137"/>
      <c r="AG4" s="137"/>
      <c r="AH4" s="137"/>
      <c r="AI4" s="138"/>
      <c r="AJ4" s="143" t="s">
        <v>65</v>
      </c>
      <c r="AK4" s="143"/>
      <c r="AL4" s="143"/>
      <c r="AM4" s="143"/>
      <c r="AN4" s="143"/>
      <c r="AO4" s="143"/>
      <c r="AP4" s="143"/>
      <c r="AQ4" s="143"/>
      <c r="AR4" s="143"/>
      <c r="AS4" s="143"/>
      <c r="AT4" s="143"/>
      <c r="AU4" s="144" t="s">
        <v>66</v>
      </c>
      <c r="AV4" s="143"/>
      <c r="AW4" s="143"/>
      <c r="AX4" s="143"/>
      <c r="AY4" s="143"/>
      <c r="AZ4" s="143"/>
      <c r="BA4" s="143"/>
      <c r="BB4" s="143"/>
      <c r="BC4" s="143"/>
      <c r="BD4" s="143"/>
      <c r="BE4" s="143"/>
      <c r="BF4" s="143" t="s">
        <v>67</v>
      </c>
      <c r="BG4" s="143"/>
      <c r="BH4" s="143"/>
      <c r="BI4" s="143"/>
      <c r="BJ4" s="143"/>
      <c r="BK4" s="143"/>
      <c r="BL4" s="143"/>
      <c r="BM4" s="143"/>
      <c r="BN4" s="143"/>
      <c r="BO4" s="143"/>
      <c r="BP4" s="143"/>
      <c r="BQ4" s="144" t="s">
        <v>68</v>
      </c>
      <c r="BR4" s="143"/>
      <c r="BS4" s="143"/>
      <c r="BT4" s="143"/>
      <c r="BU4" s="143"/>
      <c r="BV4" s="143"/>
      <c r="BW4" s="143"/>
      <c r="BX4" s="143"/>
      <c r="BY4" s="143"/>
      <c r="BZ4" s="143"/>
      <c r="CA4" s="143"/>
      <c r="CB4" s="143" t="s">
        <v>69</v>
      </c>
      <c r="CC4" s="143"/>
      <c r="CD4" s="143"/>
      <c r="CE4" s="143"/>
      <c r="CF4" s="143"/>
      <c r="CG4" s="143"/>
      <c r="CH4" s="143"/>
      <c r="CI4" s="143"/>
      <c r="CJ4" s="143"/>
      <c r="CK4" s="143"/>
      <c r="CL4" s="143"/>
      <c r="CM4" s="145" t="s">
        <v>70</v>
      </c>
      <c r="CN4" s="145" t="s">
        <v>71</v>
      </c>
      <c r="CO4" s="136" t="s">
        <v>72</v>
      </c>
      <c r="CP4" s="137"/>
      <c r="CQ4" s="137"/>
      <c r="CR4" s="137"/>
      <c r="CS4" s="137"/>
      <c r="CT4" s="137"/>
      <c r="CU4" s="137"/>
      <c r="CV4" s="137"/>
      <c r="CW4" s="137"/>
      <c r="CX4" s="137"/>
      <c r="CY4" s="138"/>
      <c r="CZ4" s="143" t="s">
        <v>73</v>
      </c>
      <c r="DA4" s="143"/>
      <c r="DB4" s="143"/>
      <c r="DC4" s="143"/>
      <c r="DD4" s="143"/>
      <c r="DE4" s="143"/>
      <c r="DF4" s="143"/>
      <c r="DG4" s="143"/>
      <c r="DH4" s="143"/>
      <c r="DI4" s="143"/>
      <c r="DJ4" s="143"/>
      <c r="DK4" s="136" t="s">
        <v>74</v>
      </c>
      <c r="DL4" s="137"/>
      <c r="DM4" s="137"/>
      <c r="DN4" s="137"/>
      <c r="DO4" s="137"/>
      <c r="DP4" s="137"/>
      <c r="DQ4" s="137"/>
      <c r="DR4" s="137"/>
      <c r="DS4" s="137"/>
      <c r="DT4" s="137"/>
      <c r="DU4" s="138"/>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103</v>
      </c>
      <c r="AO5" s="47" t="s">
        <v>95</v>
      </c>
      <c r="AP5" s="47" t="s">
        <v>96</v>
      </c>
      <c r="AQ5" s="47" t="s">
        <v>97</v>
      </c>
      <c r="AR5" s="47" t="s">
        <v>98</v>
      </c>
      <c r="AS5" s="47" t="s">
        <v>99</v>
      </c>
      <c r="AT5" s="47" t="s">
        <v>100</v>
      </c>
      <c r="AU5" s="47" t="s">
        <v>90</v>
      </c>
      <c r="AV5" s="47" t="s">
        <v>104</v>
      </c>
      <c r="AW5" s="47" t="s">
        <v>105</v>
      </c>
      <c r="AX5" s="47" t="s">
        <v>93</v>
      </c>
      <c r="AY5" s="47" t="s">
        <v>94</v>
      </c>
      <c r="AZ5" s="47" t="s">
        <v>95</v>
      </c>
      <c r="BA5" s="47" t="s">
        <v>96</v>
      </c>
      <c r="BB5" s="47" t="s">
        <v>97</v>
      </c>
      <c r="BC5" s="47" t="s">
        <v>98</v>
      </c>
      <c r="BD5" s="47" t="s">
        <v>99</v>
      </c>
      <c r="BE5" s="47" t="s">
        <v>100</v>
      </c>
      <c r="BF5" s="47" t="s">
        <v>101</v>
      </c>
      <c r="BG5" s="47" t="s">
        <v>104</v>
      </c>
      <c r="BH5" s="47" t="s">
        <v>92</v>
      </c>
      <c r="BI5" s="47" t="s">
        <v>106</v>
      </c>
      <c r="BJ5" s="47" t="s">
        <v>103</v>
      </c>
      <c r="BK5" s="47" t="s">
        <v>95</v>
      </c>
      <c r="BL5" s="47" t="s">
        <v>96</v>
      </c>
      <c r="BM5" s="47" t="s">
        <v>97</v>
      </c>
      <c r="BN5" s="47" t="s">
        <v>98</v>
      </c>
      <c r="BO5" s="47" t="s">
        <v>99</v>
      </c>
      <c r="BP5" s="47" t="s">
        <v>100</v>
      </c>
      <c r="BQ5" s="47" t="s">
        <v>107</v>
      </c>
      <c r="BR5" s="47" t="s">
        <v>102</v>
      </c>
      <c r="BS5" s="47" t="s">
        <v>108</v>
      </c>
      <c r="BT5" s="47" t="s">
        <v>109</v>
      </c>
      <c r="BU5" s="47" t="s">
        <v>103</v>
      </c>
      <c r="BV5" s="47" t="s">
        <v>95</v>
      </c>
      <c r="BW5" s="47" t="s">
        <v>96</v>
      </c>
      <c r="BX5" s="47" t="s">
        <v>97</v>
      </c>
      <c r="BY5" s="47" t="s">
        <v>98</v>
      </c>
      <c r="BZ5" s="47" t="s">
        <v>99</v>
      </c>
      <c r="CA5" s="47" t="s">
        <v>100</v>
      </c>
      <c r="CB5" s="47" t="s">
        <v>101</v>
      </c>
      <c r="CC5" s="47" t="s">
        <v>104</v>
      </c>
      <c r="CD5" s="47" t="s">
        <v>108</v>
      </c>
      <c r="CE5" s="47" t="s">
        <v>109</v>
      </c>
      <c r="CF5" s="47" t="s">
        <v>110</v>
      </c>
      <c r="CG5" s="47" t="s">
        <v>95</v>
      </c>
      <c r="CH5" s="47" t="s">
        <v>96</v>
      </c>
      <c r="CI5" s="47" t="s">
        <v>97</v>
      </c>
      <c r="CJ5" s="47" t="s">
        <v>98</v>
      </c>
      <c r="CK5" s="47" t="s">
        <v>99</v>
      </c>
      <c r="CL5" s="47" t="s">
        <v>100</v>
      </c>
      <c r="CM5" s="146"/>
      <c r="CN5" s="146"/>
      <c r="CO5" s="47" t="s">
        <v>107</v>
      </c>
      <c r="CP5" s="47" t="s">
        <v>104</v>
      </c>
      <c r="CQ5" s="47" t="s">
        <v>108</v>
      </c>
      <c r="CR5" s="47" t="s">
        <v>106</v>
      </c>
      <c r="CS5" s="47" t="s">
        <v>94</v>
      </c>
      <c r="CT5" s="47" t="s">
        <v>95</v>
      </c>
      <c r="CU5" s="47" t="s">
        <v>96</v>
      </c>
      <c r="CV5" s="47" t="s">
        <v>97</v>
      </c>
      <c r="CW5" s="47" t="s">
        <v>98</v>
      </c>
      <c r="CX5" s="47" t="s">
        <v>99</v>
      </c>
      <c r="CY5" s="47" t="s">
        <v>100</v>
      </c>
      <c r="CZ5" s="47" t="s">
        <v>107</v>
      </c>
      <c r="DA5" s="47" t="s">
        <v>91</v>
      </c>
      <c r="DB5" s="47" t="s">
        <v>92</v>
      </c>
      <c r="DC5" s="47" t="s">
        <v>109</v>
      </c>
      <c r="DD5" s="47" t="s">
        <v>94</v>
      </c>
      <c r="DE5" s="47" t="s">
        <v>95</v>
      </c>
      <c r="DF5" s="47" t="s">
        <v>96</v>
      </c>
      <c r="DG5" s="47" t="s">
        <v>97</v>
      </c>
      <c r="DH5" s="47" t="s">
        <v>98</v>
      </c>
      <c r="DI5" s="47" t="s">
        <v>99</v>
      </c>
      <c r="DJ5" s="47" t="s">
        <v>35</v>
      </c>
      <c r="DK5" s="47" t="s">
        <v>101</v>
      </c>
      <c r="DL5" s="47" t="s">
        <v>104</v>
      </c>
      <c r="DM5" s="47" t="s">
        <v>92</v>
      </c>
      <c r="DN5" s="47" t="s">
        <v>109</v>
      </c>
      <c r="DO5" s="47" t="s">
        <v>94</v>
      </c>
      <c r="DP5" s="47" t="s">
        <v>95</v>
      </c>
      <c r="DQ5" s="47" t="s">
        <v>96</v>
      </c>
      <c r="DR5" s="47" t="s">
        <v>97</v>
      </c>
      <c r="DS5" s="47" t="s">
        <v>98</v>
      </c>
      <c r="DT5" s="47" t="s">
        <v>99</v>
      </c>
      <c r="DU5" s="47" t="s">
        <v>100</v>
      </c>
    </row>
    <row r="6" spans="1:125" s="54" customFormat="1" x14ac:dyDescent="0.15">
      <c r="A6" s="37" t="s">
        <v>111</v>
      </c>
      <c r="B6" s="48">
        <f>B8</f>
        <v>2022</v>
      </c>
      <c r="C6" s="48">
        <f t="shared" ref="C6:X6" si="1">C8</f>
        <v>382132</v>
      </c>
      <c r="D6" s="48">
        <f t="shared" si="1"/>
        <v>47</v>
      </c>
      <c r="E6" s="48">
        <f t="shared" si="1"/>
        <v>14</v>
      </c>
      <c r="F6" s="48">
        <f t="shared" si="1"/>
        <v>0</v>
      </c>
      <c r="G6" s="48">
        <f t="shared" si="1"/>
        <v>1</v>
      </c>
      <c r="H6" s="48" t="str">
        <f>SUBSTITUTE(H8,"　","")</f>
        <v>愛媛県四国中央市</v>
      </c>
      <c r="I6" s="48" t="str">
        <f t="shared" si="1"/>
        <v>栄町第１駐車場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47</v>
      </c>
      <c r="S6" s="50" t="str">
        <f t="shared" si="1"/>
        <v>駅</v>
      </c>
      <c r="T6" s="50" t="str">
        <f t="shared" si="1"/>
        <v>無</v>
      </c>
      <c r="U6" s="51">
        <f t="shared" si="1"/>
        <v>2170</v>
      </c>
      <c r="V6" s="51">
        <f t="shared" si="1"/>
        <v>118</v>
      </c>
      <c r="W6" s="51">
        <f t="shared" si="1"/>
        <v>0</v>
      </c>
      <c r="X6" s="50" t="str">
        <f t="shared" si="1"/>
        <v>無</v>
      </c>
      <c r="Y6" s="52">
        <f>IF(Y8="-",NA(),Y8)</f>
        <v>234.7</v>
      </c>
      <c r="Z6" s="52">
        <f t="shared" ref="Z6:AH6" si="2">IF(Z8="-",NA(),Z8)</f>
        <v>290.7</v>
      </c>
      <c r="AA6" s="52">
        <f t="shared" si="2"/>
        <v>253.5</v>
      </c>
      <c r="AB6" s="52">
        <f t="shared" si="2"/>
        <v>245.5</v>
      </c>
      <c r="AC6" s="52">
        <f t="shared" si="2"/>
        <v>184.4</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57.4</v>
      </c>
      <c r="BG6" s="52">
        <f t="shared" ref="BG6:BO6" si="5">IF(BG8="-",NA(),BG8)</f>
        <v>65.599999999999994</v>
      </c>
      <c r="BH6" s="52">
        <f t="shared" si="5"/>
        <v>60.5</v>
      </c>
      <c r="BI6" s="52">
        <f t="shared" si="5"/>
        <v>59.3</v>
      </c>
      <c r="BJ6" s="52">
        <f t="shared" si="5"/>
        <v>45.8</v>
      </c>
      <c r="BK6" s="52">
        <f t="shared" si="5"/>
        <v>30.7</v>
      </c>
      <c r="BL6" s="52">
        <f t="shared" si="5"/>
        <v>13.5</v>
      </c>
      <c r="BM6" s="52">
        <f t="shared" si="5"/>
        <v>7.1</v>
      </c>
      <c r="BN6" s="52">
        <f t="shared" si="5"/>
        <v>5.6</v>
      </c>
      <c r="BO6" s="52">
        <f t="shared" si="5"/>
        <v>18.100000000000001</v>
      </c>
      <c r="BP6" s="49" t="str">
        <f>IF(BP8="-","",IF(BP8="-","【-】","【"&amp;SUBSTITUTE(TEXT(BP8,"#,##0.0"),"-","△")&amp;"】"))</f>
        <v>【12.8】</v>
      </c>
      <c r="BQ6" s="53">
        <f>IF(BQ8="-",NA(),BQ8)</f>
        <v>1731</v>
      </c>
      <c r="BR6" s="53">
        <f t="shared" ref="BR6:BZ6" si="6">IF(BR8="-",NA(),BR8)</f>
        <v>1918</v>
      </c>
      <c r="BS6" s="53">
        <f t="shared" si="6"/>
        <v>1817</v>
      </c>
      <c r="BT6" s="53">
        <f t="shared" si="6"/>
        <v>1605</v>
      </c>
      <c r="BU6" s="53">
        <f t="shared" si="6"/>
        <v>1167</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10345</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44.9</v>
      </c>
      <c r="DL6" s="52">
        <f t="shared" ref="DL6:DT6" si="9">IF(DL8="-",NA(),DL8)</f>
        <v>44.1</v>
      </c>
      <c r="DM6" s="52">
        <f t="shared" si="9"/>
        <v>44.1</v>
      </c>
      <c r="DN6" s="52">
        <f t="shared" si="9"/>
        <v>46.6</v>
      </c>
      <c r="DO6" s="52">
        <f t="shared" si="9"/>
        <v>44.9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113</v>
      </c>
      <c r="B7" s="48">
        <f t="shared" ref="B7:X7" si="10">B8</f>
        <v>2022</v>
      </c>
      <c r="C7" s="48">
        <f t="shared" si="10"/>
        <v>382132</v>
      </c>
      <c r="D7" s="48">
        <f t="shared" si="10"/>
        <v>47</v>
      </c>
      <c r="E7" s="48">
        <f t="shared" si="10"/>
        <v>14</v>
      </c>
      <c r="F7" s="48">
        <f t="shared" si="10"/>
        <v>0</v>
      </c>
      <c r="G7" s="48">
        <f t="shared" si="10"/>
        <v>1</v>
      </c>
      <c r="H7" s="48" t="str">
        <f t="shared" si="10"/>
        <v>愛媛県　四国中央市</v>
      </c>
      <c r="I7" s="48" t="str">
        <f t="shared" si="10"/>
        <v>栄町第１駐車場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47</v>
      </c>
      <c r="S7" s="50" t="str">
        <f t="shared" si="10"/>
        <v>駅</v>
      </c>
      <c r="T7" s="50" t="str">
        <f t="shared" si="10"/>
        <v>無</v>
      </c>
      <c r="U7" s="51">
        <f t="shared" si="10"/>
        <v>2170</v>
      </c>
      <c r="V7" s="51">
        <f t="shared" si="10"/>
        <v>118</v>
      </c>
      <c r="W7" s="51">
        <f t="shared" si="10"/>
        <v>0</v>
      </c>
      <c r="X7" s="50" t="str">
        <f t="shared" si="10"/>
        <v>無</v>
      </c>
      <c r="Y7" s="52">
        <f>Y8</f>
        <v>234.7</v>
      </c>
      <c r="Z7" s="52">
        <f t="shared" ref="Z7:AH7" si="11">Z8</f>
        <v>290.7</v>
      </c>
      <c r="AA7" s="52">
        <f t="shared" si="11"/>
        <v>253.5</v>
      </c>
      <c r="AB7" s="52">
        <f t="shared" si="11"/>
        <v>245.5</v>
      </c>
      <c r="AC7" s="52">
        <f t="shared" si="11"/>
        <v>184.4</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57.4</v>
      </c>
      <c r="BG7" s="52">
        <f t="shared" ref="BG7:BO7" si="14">BG8</f>
        <v>65.599999999999994</v>
      </c>
      <c r="BH7" s="52">
        <f t="shared" si="14"/>
        <v>60.5</v>
      </c>
      <c r="BI7" s="52">
        <f t="shared" si="14"/>
        <v>59.3</v>
      </c>
      <c r="BJ7" s="52">
        <f t="shared" si="14"/>
        <v>45.8</v>
      </c>
      <c r="BK7" s="52">
        <f t="shared" si="14"/>
        <v>30.7</v>
      </c>
      <c r="BL7" s="52">
        <f t="shared" si="14"/>
        <v>13.5</v>
      </c>
      <c r="BM7" s="52">
        <f t="shared" si="14"/>
        <v>7.1</v>
      </c>
      <c r="BN7" s="52">
        <f t="shared" si="14"/>
        <v>5.6</v>
      </c>
      <c r="BO7" s="52">
        <f t="shared" si="14"/>
        <v>18.100000000000001</v>
      </c>
      <c r="BP7" s="49"/>
      <c r="BQ7" s="53">
        <f>BQ8</f>
        <v>1731</v>
      </c>
      <c r="BR7" s="53">
        <f t="shared" ref="BR7:BZ7" si="15">BR8</f>
        <v>1918</v>
      </c>
      <c r="BS7" s="53">
        <f t="shared" si="15"/>
        <v>1817</v>
      </c>
      <c r="BT7" s="53">
        <f t="shared" si="15"/>
        <v>1605</v>
      </c>
      <c r="BU7" s="53">
        <f t="shared" si="15"/>
        <v>1167</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10345</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44.9</v>
      </c>
      <c r="DL7" s="52">
        <f t="shared" ref="DL7:DT7" si="17">DL8</f>
        <v>44.1</v>
      </c>
      <c r="DM7" s="52">
        <f t="shared" si="17"/>
        <v>44.1</v>
      </c>
      <c r="DN7" s="52">
        <f t="shared" si="17"/>
        <v>46.6</v>
      </c>
      <c r="DO7" s="52">
        <f t="shared" si="17"/>
        <v>44.9</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382132</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47</v>
      </c>
      <c r="S8" s="57" t="s">
        <v>125</v>
      </c>
      <c r="T8" s="57" t="s">
        <v>126</v>
      </c>
      <c r="U8" s="58">
        <v>2170</v>
      </c>
      <c r="V8" s="58">
        <v>118</v>
      </c>
      <c r="W8" s="58">
        <v>0</v>
      </c>
      <c r="X8" s="57" t="s">
        <v>126</v>
      </c>
      <c r="Y8" s="59">
        <v>234.7</v>
      </c>
      <c r="Z8" s="59">
        <v>290.7</v>
      </c>
      <c r="AA8" s="59">
        <v>253.5</v>
      </c>
      <c r="AB8" s="59">
        <v>245.5</v>
      </c>
      <c r="AC8" s="59">
        <v>184.4</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57.4</v>
      </c>
      <c r="BG8" s="59">
        <v>65.599999999999994</v>
      </c>
      <c r="BH8" s="59">
        <v>60.5</v>
      </c>
      <c r="BI8" s="59">
        <v>59.3</v>
      </c>
      <c r="BJ8" s="59">
        <v>45.8</v>
      </c>
      <c r="BK8" s="59">
        <v>30.7</v>
      </c>
      <c r="BL8" s="59">
        <v>13.5</v>
      </c>
      <c r="BM8" s="59">
        <v>7.1</v>
      </c>
      <c r="BN8" s="59">
        <v>5.6</v>
      </c>
      <c r="BO8" s="59">
        <v>18.100000000000001</v>
      </c>
      <c r="BP8" s="56">
        <v>12.8</v>
      </c>
      <c r="BQ8" s="60">
        <v>1731</v>
      </c>
      <c r="BR8" s="60">
        <v>1918</v>
      </c>
      <c r="BS8" s="60">
        <v>1817</v>
      </c>
      <c r="BT8" s="61">
        <v>1605</v>
      </c>
      <c r="BU8" s="61">
        <v>1167</v>
      </c>
      <c r="BV8" s="60">
        <v>24379</v>
      </c>
      <c r="BW8" s="60">
        <v>22466</v>
      </c>
      <c r="BX8" s="60">
        <v>4211</v>
      </c>
      <c r="BY8" s="60">
        <v>10653</v>
      </c>
      <c r="BZ8" s="60">
        <v>17717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10345</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165.9</v>
      </c>
      <c r="DF8" s="59">
        <v>1263.5</v>
      </c>
      <c r="DG8" s="59">
        <v>108.5</v>
      </c>
      <c r="DH8" s="59">
        <v>136.19999999999999</v>
      </c>
      <c r="DI8" s="59">
        <v>104.8</v>
      </c>
      <c r="DJ8" s="56">
        <v>72.2</v>
      </c>
      <c r="DK8" s="59">
        <v>44.9</v>
      </c>
      <c r="DL8" s="59">
        <v>44.1</v>
      </c>
      <c r="DM8" s="59">
        <v>44.1</v>
      </c>
      <c r="DN8" s="59">
        <v>46.6</v>
      </c>
      <c r="DO8" s="59">
        <v>44.9</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2024-02-09T05:13:29Z</cp:lastPrinted>
  <dcterms:created xsi:type="dcterms:W3CDTF">2024-01-11T00:15:28Z</dcterms:created>
  <dcterms:modified xsi:type="dcterms:W3CDTF">2024-02-09T08:00:07Z</dcterms:modified>
  <cp:category/>
</cp:coreProperties>
</file>