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31E7BAC0-71CE-431E-95C5-1863AD305C15}"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6" i="10"/>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C39" i="10"/>
  <c r="CO38" i="10"/>
  <c r="BE38" i="10"/>
  <c r="AM38" i="10"/>
  <c r="C38" i="10"/>
  <c r="AM37" i="10"/>
  <c r="C37" i="10"/>
  <c r="C36" i="10"/>
  <c r="BW35" i="10"/>
  <c r="BW36" i="10" s="1"/>
  <c r="BW37" i="10" s="1"/>
  <c r="BW38" i="10" s="1"/>
  <c r="BW39" i="10" s="1"/>
  <c r="BW40" i="10" s="1"/>
  <c r="BW41" i="10" s="1"/>
  <c r="BW42" i="10" s="1"/>
  <c r="BW34" i="10"/>
  <c r="C34" i="10"/>
  <c r="CO34" i="10" l="1"/>
  <c r="CO35" i="10" s="1"/>
  <c r="CO36" i="10" s="1"/>
  <c r="CO37"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U39" i="10" s="1"/>
  <c r="AM34" i="10" l="1"/>
  <c r="AM35" i="10" s="1"/>
  <c r="AM36" i="10" s="1"/>
  <c r="BE34" i="10" l="1"/>
  <c r="BE35" i="10" s="1"/>
  <c r="BE36" i="10" s="1"/>
  <c r="BE37" i="10" s="1"/>
</calcChain>
</file>

<file path=xl/sharedStrings.xml><?xml version="1.0" encoding="utf-8"?>
<sst xmlns="http://schemas.openxmlformats.org/spreadsheetml/2006/main" count="1201" uniqueCount="588">
  <si>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</si>
  <si>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</si>
  <si>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</si>
  <si>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</si>
  <si>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</si>
  <si>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</si>
  <si>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</si>
  <si>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</si>
  <si>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</si>
  <si>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</si>
  <si>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</si>
  <si>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</si>
  <si>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</si>
  <si>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</si>
  <si>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</si>
  <si>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</si>
  <si>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</si>
  <si>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</si>
  <si>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</si>
  <si>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</si>
  <si>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</si>
  <si>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</si>
  <si>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</si>
  <si>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</si>
  <si>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</si>
  <si>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</si>
  <si>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</si>
  <si>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</si>
  <si>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</si>
  <si>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</si>
  <si>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</si>
  <si>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</si>
  <si>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</si>
  <si>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</si>
  <si>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</si>
  <si>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</si>
  <si>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</si>
  <si>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</si>
  <si>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</si>
  <si>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</si>
  <si>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</si>
  <si>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</si>
  <si>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</si>
  <si>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</si>
  <si>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</si>
  <si>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</si>
  <si>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</si>
  <si>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</si>
  <si>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</si>
  <si>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</si>
  <si>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</si>
  <si>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</si>
  <si>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</si>
  <si>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</si>
  <si>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</si>
  <si>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</si>
  <si>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</si>
  <si>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</si>
  <si>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</si>
  <si>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</si>
  <si>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</si>
  <si>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</si>
  <si>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</si>
  <si>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</si>
  <si>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</si>
  <si>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</si>
  <si>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</si>
  <si>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</si>
  <si>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</si>
  <si>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</si>
  <si>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</si>
  <si>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</si>
  <si>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</si>
  <si>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</si>
  <si>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</si>
  <si>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</si>
  <si>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</si>
  <si>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</si>
  <si>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</si>
  <si>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</si>
  <si>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</si>
  <si>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</si>
  <si>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</si>
  <si>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</si>
  <si>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</si>
  <si>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</si>
  <si>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</si>
  <si>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</si>
  <si>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</si>
  <si>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</si>
  <si>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</si>
  <si>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</si>
  <si>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</si>
  <si>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</si>
  <si>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四国中央市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</si>
  <si>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</si>
  <si>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</si>
  <si>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</si>
  <si>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</si>
  <si>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</si>
  <si>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</si>
  <si>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</si>
  <si>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</si>
  <si>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</si>
  <si>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</si>
  <si>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</si>
  <si>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</si>
  <si>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</si>
  <si>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</si>
  <si>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</si>
  <si>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</si>
  <si>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</si>
  <si>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</si>
  <si>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</si>
  <si>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</si>
  <si>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</si>
  <si>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</si>
  <si>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</si>
  <si>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</si>
  <si>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</si>
  <si>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</si>
  <si>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</si>
  <si>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</si>
  <si>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</si>
  <si>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</si>
  <si>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</si>
  <si>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</si>
  <si>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</si>
  <si>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</si>
  <si>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</si>
  <si>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</si>
  <si>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</si>
  <si>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</si>
  <si>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</si>
  <si>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</si>
  <si>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</si>
  <si>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</si>
  <si>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</si>
  <si>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</si>
  <si>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</si>
  <si>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</si>
  <si>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</si>
  <si>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</si>
  <si>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</si>
  <si>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</si>
  <si>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</si>
  <si>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</si>
  <si>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</si>
  <si>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</si>
  <si>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</si>
  <si>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</si>
  <si>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</si>
  <si>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</si>
  <si>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</si>
  <si>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</si>
  <si>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</si>
  <si>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</si>
  <si>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</si>
  <si>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</si>
  <si>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</si>
  <si>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</si>
  <si>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</si>
  <si>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</si>
  <si>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</si>
  <si>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</si>
  <si>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</si>
  <si>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</si>
  <si>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</si>
  <si>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</si>
  <si>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</si>
  <si>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</si>
  <si>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</si>
  <si>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</si>
  <si>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</si>
  <si>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</si>
  <si>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</si>
  <si>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</si>
  <si>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</si>
  <si>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</si>
  <si>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</si>
  <si>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</si>
  <si>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</si>
  <si>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</si>
  <si>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</si>
  <si>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</si>
  <si>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</si>
  <si>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</si>
  <si>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</si>
  <si>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</si>
  <si>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</si>
  <si>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</si>
  <si>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</si>
  <si>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</si>
  <si>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</si>
  <si>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</si>
  <si>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</si>
  <si>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</si>
  <si>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</si>
  <si>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</si>
  <si>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</si>
  <si>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</si>
  <si>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</si>
  <si>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</si>
  <si>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愛媛県四国中央市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</si>
  <si>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</si>
  <si>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</si>
  <si>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</si>
  <si>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</si>
  <si>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</si>
  <si>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</si>
  <si>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</si>
  <si>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</si>
  <si>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</si>
  <si>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</si>
  <si>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</si>
  <si>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</si>
  <si>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</si>
  <si>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</si>
  <si>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</si>
  <si>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</si>
  <si>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</si>
  <si>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</si>
  <si>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</si>
  <si>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</si>
  <si>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</si>
  <si>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</si>
  <si>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</si>
  <si>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</si>
  <si>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</si>
  <si>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</si>
  <si>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</si>
  <si>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</si>
  <si>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</si>
  <si>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</si>
  <si>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</si>
  <si>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</si>
  <si>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</si>
  <si>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</si>
  <si>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</si>
  <si>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</si>
  <si>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</si>
  <si>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</si>
  <si>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</si>
  <si>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</si>
  <si>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</si>
  <si>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</si>
  <si>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</si>
  <si>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</si>
  <si>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</si>
  <si>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</si>
  <si>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</si>
  <si>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</si>
  <si>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</si>
  <si>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</si>
  <si>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</si>
  <si>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</si>
  <si>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</si>
  <si>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</si>
  <si>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</si>
  <si>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</si>
  <si>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</si>
  <si>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</si>
  <si>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</si>
  <si>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</si>
  <si>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</si>
  <si>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</si>
  <si>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</si>
  <si>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</si>
  <si>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</si>
  <si>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</si>
  <si>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</si>
  <si>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</si>
  <si>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</si>
  <si>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</si>
  <si>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</si>
  <si>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</si>
  <si>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</si>
  <si>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</si>
  <si>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</si>
  <si>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</si>
  <si>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</si>
  <si>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</si>
  <si>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</si>
  <si>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</si>
  <si>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</si>
  <si>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</si>
  <si>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</si>
  <si>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</si>
  <si>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</si>
  <si>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</si>
  <si>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</si>
  <si>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</si>
  <si>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</si>
  <si>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</si>
  <si>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</si>
  <si>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</si>
  <si>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</si>
  <si>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</si>
  <si>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</si>
  <si>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</si>
  <si>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</si>
  <si>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</si>
  <si>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</si>
  <si>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</si>
  <si>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</si>
  <si>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</si>
  <si>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</si>
  <si>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</si>
  <si>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</si>
  <si>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</si>
  <si>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</si>
  <si>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</si>
  <si>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</si>
  <si>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</si>
  <si>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</si>
  <si>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</si>
  <si>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</si>
  <si>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</si>
  <si>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</si>
  <si>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</si>
  <si>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</si>
  <si>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</si>
  <si>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</si>
  <si>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</si>
  <si>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</si>
  <si>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</si>
  <si>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</si>
  <si>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</si>
  <si>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</si>
  <si>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</si>
  <si>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</si>
  <si>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</si>
  <si>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</si>
  <si>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</si>
  <si>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</si>
  <si>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</si>
  <si>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</si>
  <si>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</si>
  <si>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</si>
  <si>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</si>
  <si>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</si>
  <si>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</si>
  <si>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</si>
  <si>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</si>
  <si>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</si>
  <si>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</si>
  <si>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</si>
  <si>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</si>
  <si>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</si>
  <si>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</si>
  <si>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</si>
  <si>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</si>
  <si>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</si>
  <si>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</si>
  <si>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愛媛県四国中央市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</si>
  <si>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</si>
  <si>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</si>
  <si>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</si>
  <si>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</si>
  <si>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</si>
  <si>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</si>
  <si>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</si>
  <si>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</si>
  <si>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</si>
  <si>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</si>
  <si>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</si>
  <si>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</si>
  <si>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</si>
  <si>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</si>
  <si>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</si>
  <si>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</si>
  <si>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</si>
  <si>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</si>
  <si>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</si>
  <si>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</si>
  <si>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福祉バス事業特別会計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</si>
  <si>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</si>
  <si>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</si>
  <si>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</si>
  <si>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</si>
  <si>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</si>
  <si>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</si>
  <si>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</si>
  <si>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</si>
  <si>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</si>
  <si>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</si>
  <si>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</si>
  <si>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</si>
  <si>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</si>
  <si>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</si>
  <si>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国民健康保険診療所事業特別会計</t>
    <phoneticPr fontId="5"/>
  </si>
  <si>
    <t>介護保険事業特別会計</t>
    <phoneticPr fontId="5"/>
  </si>
  <si>
    <t>駐車場事業特別会計</t>
    <phoneticPr fontId="5"/>
  </si>
  <si>
    <t>介護予防支援事業特別会計</t>
    <phoneticPr fontId="5"/>
  </si>
  <si>
    <t>後期高齢者医療保険事業特別会計</t>
    <phoneticPr fontId="5"/>
  </si>
  <si>
    <t>水道事業会計</t>
    <phoneticPr fontId="5"/>
  </si>
  <si>
    <t>法適用企業</t>
    <phoneticPr fontId="5"/>
  </si>
  <si>
    <t>工業用水道事業会計</t>
    <phoneticPr fontId="5"/>
  </si>
  <si>
    <t>公共下水道事業会計</t>
    <phoneticPr fontId="5"/>
  </si>
  <si>
    <t>港湾上屋事業特別会計</t>
    <phoneticPr fontId="5"/>
  </si>
  <si>
    <t>法非適用企業</t>
    <phoneticPr fontId="5"/>
  </si>
  <si>
    <t>西部臨海土地造成事業特別会計</t>
    <phoneticPr fontId="5"/>
  </si>
  <si>
    <t>寒川東部臨海土地造成事業特別会計</t>
    <phoneticPr fontId="5"/>
  </si>
  <si>
    <t>城山下臨海土地造成事業特別会計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</si>
  <si>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</si>
  <si>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</si>
  <si>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</si>
  <si>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</si>
  <si>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</si>
  <si>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</si>
  <si>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</si>
  <si>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</si>
  <si>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</si>
  <si>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</si>
  <si>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</si>
  <si>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</si>
  <si>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</si>
  <si>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</si>
  <si>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</si>
  <si>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</si>
  <si>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</si>
  <si>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</si>
  <si>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</si>
  <si>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</si>
  <si>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</si>
  <si>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</si>
  <si>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</si>
  <si>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</si>
  <si>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</si>
  <si>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</si>
  <si>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</si>
  <si>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</si>
  <si>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</si>
  <si>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</si>
  <si>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</si>
  <si>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</si>
  <si>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</si>
  <si>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</si>
  <si>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</si>
  <si>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</si>
  <si>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</si>
  <si>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</si>
  <si>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</si>
  <si>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</si>
  <si>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</si>
  <si>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</si>
  <si>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</si>
  <si>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</si>
  <si>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</si>
  <si>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</si>
  <si>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</si>
  <si>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</si>
  <si>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</si>
  <si>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</si>
  <si>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</si>
  <si>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</si>
  <si>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</si>
  <si>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</si>
  <si>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</si>
  <si>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</si>
  <si>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</si>
  <si>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</si>
  <si>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</si>
  <si>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</si>
  <si>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</si>
  <si>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</si>
  <si>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</si>
  <si>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</si>
  <si>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</si>
  <si>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</si>
  <si>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</si>
  <si>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</si>
  <si>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</si>
  <si>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</si>
  <si>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</si>
  <si>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</si>
  <si>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</si>
  <si>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</si>
  <si>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</si>
  <si>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</si>
  <si>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</si>
  <si>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</si>
  <si>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</si>
  <si>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</si>
  <si>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</si>
  <si>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</si>
  <si>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</si>
  <si>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</si>
  <si>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</si>
  <si>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</si>
  <si>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</si>
  <si>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</si>
  <si>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</si>
  <si>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</si>
  <si>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</si>
  <si>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</si>
  <si>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</si>
  <si>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</si>
  <si>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</si>
  <si>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</si>
  <si>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</si>
  <si>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</si>
  <si>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</si>
  <si>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</si>
  <si>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</si>
  <si>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</si>
  <si>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</si>
  <si>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</si>
  <si>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</si>
  <si>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</si>
  <si>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</si>
  <si>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</si>
  <si>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</si>
  <si>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</si>
  <si>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</si>
  <si>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</si>
  <si>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</si>
  <si>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</si>
  <si>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</si>
  <si>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</si>
  <si>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</si>
  <si>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</si>
  <si>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</si>
  <si>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</si>
  <si>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</si>
  <si>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</si>
  <si>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</si>
  <si>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</si>
  <si>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</si>
  <si>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</si>
  <si>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</si>
  <si>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</si>
  <si>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</si>
  <si>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</si>
  <si>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</si>
  <si>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</si>
  <si>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</si>
  <si>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</si>
  <si>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</si>
  <si>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3.44</t>
  </si>
  <si>
    <t>▲ 1.74</t>
  </si>
  <si>
    <t>工業用水道事業会計</t>
  </si>
  <si>
    <t>水道事業会計</t>
  </si>
  <si>
    <t>一般会計</t>
  </si>
  <si>
    <t>公共下水道事業会計</t>
  </si>
  <si>
    <t>港湾上屋事業特別会計</t>
  </si>
  <si>
    <t>国民健康保険事業特別会計</t>
  </si>
  <si>
    <t>介護保険事業特別会計</t>
  </si>
  <si>
    <t>後期高齢者医療保険事業特別会計</t>
  </si>
  <si>
    <t>その他会計（赤字）</t>
  </si>
  <si>
    <t>▲ 0.00</t>
  </si>
  <si>
    <t>その他会計（黒字）</t>
  </si>
  <si>
    <t>R02</t>
    <phoneticPr fontId="5"/>
  </si>
  <si>
    <t>R03</t>
    <phoneticPr fontId="5"/>
  </si>
  <si>
    <t>R04</t>
    <phoneticPr fontId="5"/>
  </si>
  <si>
    <t>R05</t>
    <phoneticPr fontId="5"/>
  </si>
  <si>
    <t>R06</t>
    <phoneticPr fontId="5"/>
  </si>
  <si>
    <t>公共用地先行取得事業特別会計</t>
    <rPh sb="0" eb="4">
      <t>コウキョウヨウチ</t>
    </rPh>
    <rPh sb="4" eb="6">
      <t>センコウ</t>
    </rPh>
    <rPh sb="6" eb="8">
      <t>シュトク</t>
    </rPh>
    <rPh sb="8" eb="10">
      <t>ジギョウ</t>
    </rPh>
    <rPh sb="10" eb="14">
      <t>トクベツカイケイ</t>
    </rPh>
    <phoneticPr fontId="2"/>
  </si>
  <si>
    <t>-</t>
    <phoneticPr fontId="2"/>
  </si>
  <si>
    <t>合併振興基金</t>
    <rPh sb="0" eb="6">
      <t>ガッペイシンコウキキン</t>
    </rPh>
    <phoneticPr fontId="5"/>
  </si>
  <si>
    <t>公共施設等総合管理基金</t>
    <rPh sb="0" eb="5">
      <t>コウキョウシセツトウ</t>
    </rPh>
    <rPh sb="5" eb="11">
      <t>ソウゴウカンリキキン</t>
    </rPh>
    <phoneticPr fontId="5"/>
  </si>
  <si>
    <t>地域医療再生基金</t>
    <rPh sb="0" eb="8">
      <t>チイキイリョウサイセイキキン</t>
    </rPh>
    <phoneticPr fontId="5"/>
  </si>
  <si>
    <t>ふるさと応援基金</t>
    <rPh sb="4" eb="8">
      <t>オウエンキキン</t>
    </rPh>
    <phoneticPr fontId="5"/>
  </si>
  <si>
    <t>子育て基金</t>
    <rPh sb="0" eb="2">
      <t>コソダ</t>
    </rPh>
    <rPh sb="3" eb="5">
      <t>キキン</t>
    </rPh>
    <phoneticPr fontId="10"/>
  </si>
  <si>
    <t>株式会社やまびこ</t>
    <rPh sb="0" eb="2">
      <t>カブシキ</t>
    </rPh>
    <rPh sb="2" eb="4">
      <t>カイシャ</t>
    </rPh>
    <phoneticPr fontId="29"/>
  </si>
  <si>
    <t>公益財団法人四国中央市スポーツ協会</t>
    <rPh sb="0" eb="2">
      <t>コウエキ</t>
    </rPh>
    <rPh sb="2" eb="4">
      <t>ザイダン</t>
    </rPh>
    <rPh sb="4" eb="6">
      <t>ホウジン</t>
    </rPh>
    <rPh sb="6" eb="11">
      <t>シ</t>
    </rPh>
    <rPh sb="15" eb="17">
      <t>キョウカイ</t>
    </rPh>
    <phoneticPr fontId="29"/>
  </si>
  <si>
    <t>株式会社四国中央テレビ</t>
    <rPh sb="0" eb="2">
      <t>カブシキ</t>
    </rPh>
    <rPh sb="2" eb="4">
      <t>カイシャ</t>
    </rPh>
    <rPh sb="4" eb="8">
      <t>シコクチュウオウ</t>
    </rPh>
    <phoneticPr fontId="29"/>
  </si>
  <si>
    <t>株式会社四国中央市総合サービスセンター</t>
    <rPh sb="0" eb="2">
      <t>カブシキ</t>
    </rPh>
    <rPh sb="2" eb="4">
      <t>カイシャ</t>
    </rPh>
    <rPh sb="4" eb="9">
      <t>シ</t>
    </rPh>
    <rPh sb="9" eb="11">
      <t>ソウゴウ</t>
    </rPh>
    <phoneticPr fontId="29"/>
  </si>
  <si>
    <t>愛媛県市町総合事務組合（退職手当事業分）</t>
    <rPh sb="0" eb="3">
      <t>エヒメケン</t>
    </rPh>
    <rPh sb="3" eb="5">
      <t>シチョウ</t>
    </rPh>
    <rPh sb="5" eb="7">
      <t>ソウゴウ</t>
    </rPh>
    <rPh sb="7" eb="9">
      <t>ジム</t>
    </rPh>
    <rPh sb="9" eb="11">
      <t>クミアイ</t>
    </rPh>
    <rPh sb="12" eb="14">
      <t>タイショク</t>
    </rPh>
    <rPh sb="14" eb="16">
      <t>テアテ</t>
    </rPh>
    <rPh sb="16" eb="18">
      <t>ジギョウ</t>
    </rPh>
    <rPh sb="18" eb="19">
      <t>ブン</t>
    </rPh>
    <phoneticPr fontId="29"/>
  </si>
  <si>
    <t>愛媛県市町総合事務組合（消防補償事業分）</t>
    <rPh sb="12" eb="14">
      <t>ショウボウ</t>
    </rPh>
    <rPh sb="14" eb="16">
      <t>ホショウ</t>
    </rPh>
    <rPh sb="16" eb="18">
      <t>ジギョウ</t>
    </rPh>
    <rPh sb="18" eb="19">
      <t>ブン</t>
    </rPh>
    <phoneticPr fontId="29"/>
  </si>
  <si>
    <t>愛媛県市町総合事務組合（交通災害事業分）</t>
    <rPh sb="12" eb="14">
      <t>コウツウ</t>
    </rPh>
    <rPh sb="14" eb="16">
      <t>サイガイ</t>
    </rPh>
    <rPh sb="16" eb="18">
      <t>ジギョウ</t>
    </rPh>
    <rPh sb="18" eb="19">
      <t>ブン</t>
    </rPh>
    <phoneticPr fontId="29"/>
  </si>
  <si>
    <t>愛媛県市町総合事務組合（自治会館事業分）</t>
    <rPh sb="12" eb="14">
      <t>ジチ</t>
    </rPh>
    <rPh sb="14" eb="16">
      <t>カイカン</t>
    </rPh>
    <rPh sb="16" eb="18">
      <t>ジギョウ</t>
    </rPh>
    <rPh sb="18" eb="19">
      <t>ブン</t>
    </rPh>
    <phoneticPr fontId="29"/>
  </si>
  <si>
    <t>愛媛県市町総合事務組合（議員公務災害事業分）</t>
    <rPh sb="12" eb="14">
      <t>ギイン</t>
    </rPh>
    <rPh sb="14" eb="16">
      <t>コウム</t>
    </rPh>
    <rPh sb="16" eb="18">
      <t>サイガイ</t>
    </rPh>
    <rPh sb="18" eb="20">
      <t>ジギョウ</t>
    </rPh>
    <rPh sb="20" eb="21">
      <t>ブン</t>
    </rPh>
    <phoneticPr fontId="29"/>
  </si>
  <si>
    <t>愛媛県市町総合事務組合（共通経費分）</t>
    <rPh sb="12" eb="14">
      <t>キョウツウ</t>
    </rPh>
    <rPh sb="14" eb="16">
      <t>ケイヒ</t>
    </rPh>
    <phoneticPr fontId="29"/>
  </si>
  <si>
    <t>愛媛地方税滞納整理機構</t>
    <rPh sb="0" eb="2">
      <t>エヒメ</t>
    </rPh>
    <rPh sb="2" eb="5">
      <t>チホウゼイ</t>
    </rPh>
    <rPh sb="5" eb="7">
      <t>タイノウ</t>
    </rPh>
    <rPh sb="7" eb="9">
      <t>セイリ</t>
    </rPh>
    <rPh sb="9" eb="11">
      <t>キコウ</t>
    </rPh>
    <phoneticPr fontId="29"/>
  </si>
  <si>
    <t>愛媛県後期高齢者医療広域連合（一般会計）</t>
    <rPh sb="0" eb="3">
      <t>エヒメケン</t>
    </rPh>
    <rPh sb="3" eb="5">
      <t>コウキ</t>
    </rPh>
    <rPh sb="5" eb="7">
      <t>コウレイ</t>
    </rPh>
    <rPh sb="7" eb="8">
      <t>シャ</t>
    </rPh>
    <rPh sb="8" eb="10">
      <t>イリョウ</t>
    </rPh>
    <rPh sb="10" eb="12">
      <t>コウイキ</t>
    </rPh>
    <rPh sb="12" eb="14">
      <t>レンゴウ</t>
    </rPh>
    <rPh sb="15" eb="17">
      <t>イッパン</t>
    </rPh>
    <rPh sb="17" eb="19">
      <t>カイケイ</t>
    </rPh>
    <phoneticPr fontId="29"/>
  </si>
  <si>
    <t>愛媛県後期高齢者医療広域連合（後期高齢者医療特別会計）</t>
    <rPh sb="15" eb="17">
      <t>コウキ</t>
    </rPh>
    <rPh sb="17" eb="20">
      <t>コウレイシャ</t>
    </rPh>
    <rPh sb="20" eb="22">
      <t>イリョウ</t>
    </rPh>
    <rPh sb="22" eb="24">
      <t>トクベツ</t>
    </rPh>
    <phoneticPr fontId="2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</si>
  <si>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</si>
  <si>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</si>
  <si>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平均に比べて非常に高い比率にある一方で、有形固定資産減価償却率は類似団体よりも低い比率にある。これまで、老朽化した学校施設や庁舎、消防施設等の公共施設の建替えや耐震化を積極的に進めてきたことにより有形固定資産減価償却率は低い水準で推移しているが、これに比して市債の発行による市債現在高が増加した結果、将来負担比率が高い水準となっている。今後は将来負担すべき負債を抑える取組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</si>
  <si>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</si>
  <si>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</si>
  <si>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</si>
  <si>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</si>
  <si>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</si>
  <si>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</si>
  <si>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毎年改善されているものの将来負担比率及び実質公債費比率ともに類似団体平均よりも高い水準にある。主な要因として、これまでに、川之江小学校及び三島東中学校の建替え、緊急防災事業による小・中学校の耐震化事業、さらに、新庁舎建設事業や市民文化ホール建設事業、消防防災センター建設事業、東部学校給食センター建設事業など新市建設計画に基づいた大規模な建設事業を継続的に実施したことに伴う地方債の発行によるものと考えられる。今後においては、先行き不透明な社会経済情勢や行政需要の増大により将来負担比率及び実質公債費比率の上昇も予想されるが、その増加を抑制するよう、引き続き財政の健全化に努めていく。</t>
    <rPh sb="1" eb="5">
      <t>ショウライフタン</t>
    </rPh>
    <rPh sb="5" eb="7">
      <t>ヒリツ</t>
    </rPh>
    <rPh sb="8" eb="10">
      <t>マイトシ</t>
    </rPh>
    <rPh sb="10" eb="12">
      <t>カイゼン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</si>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</sst>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940FF14-C71D-4A86-905F-3D4F7F0D6A3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6BE6-4374-A9B3-C98A3935A82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52823</c:v>
                </c:pt>
                <c:pt idx="1">
                  <c:v>47322</c:v>
                </c:pt>
                <c:pt idx="2">
                  <c:v>48570</c:v>
                </c:pt>
                <c:pt idx="3">
                  <c:v>52724</c:v>
                </c:pt>
                <c:pt idx="4">
                  <c:v>92620</c:v>
                </c:pt>
              </c:numCache>
            </c:numRef>
          </c:val>
          <c:smooth val="0"/>
          <c:extLst>
            <c:ext xmlns:c16="http://schemas.microsoft.com/office/drawing/2014/chart" uri="{C3380CC4-5D6E-409C-BE32-E72D297353CC}">
              <c16:uniqueId val="{00000001-6BE6-4374-A9B3-C98A3935A82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13.16</c:v>
                </c:pt>
                <c:pt idx="1">
                  <c:v>16.12</c:v>
                </c:pt>
                <c:pt idx="2">
                  <c:v>13.48</c:v>
                </c:pt>
                <c:pt idx="3">
                  <c:v>13.55</c:v>
                </c:pt>
                <c:pt idx="4">
                  <c:v>10.81</c:v>
                </c:pt>
              </c:numCache>
            </c:numRef>
          </c:val>
          <c:extLst>
            <c:ext xmlns:c16="http://schemas.microsoft.com/office/drawing/2014/chart" uri="{C3380CC4-5D6E-409C-BE32-E72D297353CC}">
              <c16:uniqueId val="{00000000-AD9F-405E-B287-B08CD1E3CCA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25.83</c:v>
                </c:pt>
                <c:pt idx="1">
                  <c:v>24.4</c:v>
                </c:pt>
                <c:pt idx="2">
                  <c:v>25.61</c:v>
                </c:pt>
                <c:pt idx="3">
                  <c:v>25.47</c:v>
                </c:pt>
                <c:pt idx="4">
                  <c:v>25.94</c:v>
                </c:pt>
              </c:numCache>
            </c:numRef>
          </c:val>
          <c:extLst>
            <c:ext xmlns:c16="http://schemas.microsoft.com/office/drawing/2014/chart" uri="{C3380CC4-5D6E-409C-BE32-E72D297353CC}">
              <c16:uniqueId val="{00000001-AD9F-405E-B287-B08CD1E3CCA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7.32</c:v>
                </c:pt>
                <c:pt idx="1">
                  <c:v>3.69</c:v>
                </c:pt>
                <c:pt idx="2">
                  <c:v>-3.44</c:v>
                </c:pt>
                <c:pt idx="3">
                  <c:v>7.26</c:v>
                </c:pt>
                <c:pt idx="4">
                  <c:v>-1.74</c:v>
                </c:pt>
              </c:numCache>
            </c:numRef>
          </c:val>
          <c:smooth val="0"/>
          <c:extLst>
            <c:ext xmlns:c16="http://schemas.microsoft.com/office/drawing/2014/chart" uri="{C3380CC4-5D6E-409C-BE32-E72D297353CC}">
              <c16:uniqueId val="{00000002-AD9F-405E-B287-B08CD1E3CCA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0.03</c:v>
                </c:pt>
                <c:pt idx="4">
                  <c:v>#N/A</c:v>
                </c:pt>
                <c:pt idx="5">
                  <c:v>0.03</c:v>
                </c:pt>
                <c:pt idx="6">
                  <c:v>#N/A</c:v>
                </c:pt>
                <c:pt idx="7">
                  <c:v>0.04</c:v>
                </c:pt>
                <c:pt idx="8">
                  <c:v>#N/A</c:v>
                </c:pt>
                <c:pt idx="9">
                  <c:v>0.05</c:v>
                </c:pt>
              </c:numCache>
            </c:numRef>
          </c:val>
          <c:extLst>
            <c:ext xmlns:c16="http://schemas.microsoft.com/office/drawing/2014/chart" uri="{C3380CC4-5D6E-409C-BE32-E72D297353CC}">
              <c16:uniqueId val="{00000000-9ECF-43DD-AA86-C6112437B0B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ECF-43DD-AA86-C6112437B0BB}"/>
            </c:ext>
          </c:extLst>
        </c:ser>
        <c:ser>
          <c:idx val="2"/>
          <c:order val="2"/>
          <c:tx>
            <c:strRef>
              <c:f>データシート!$A$29</c:f>
              <c:strCache>
                <c:ptCount val="1"/>
                <c:pt idx="0">
                  <c:v>後期高齢者医療保険事業特別会計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0.21</c:v>
                </c:pt>
                <c:pt idx="2">
                  <c:v>#N/A</c:v>
                </c:pt>
                <c:pt idx="3">
                  <c:v>0.19</c:v>
                </c:pt>
                <c:pt idx="4">
                  <c:v>#N/A</c:v>
                </c:pt>
                <c:pt idx="5">
                  <c:v>0.23</c:v>
                </c:pt>
                <c:pt idx="6">
                  <c:v>#N/A</c:v>
                </c:pt>
                <c:pt idx="7">
                  <c:v>0.23</c:v>
                </c:pt>
                <c:pt idx="8">
                  <c:v>#N/A</c:v>
                </c:pt>
                <c:pt idx="9">
                  <c:v>0.28000000000000003</c:v>
                </c:pt>
              </c:numCache>
            </c:numRef>
          </c:val>
          <c:extLst>
            <c:ext xmlns:c16="http://schemas.microsoft.com/office/drawing/2014/chart" uri="{C3380CC4-5D6E-409C-BE32-E72D297353CC}">
              <c16:uniqueId val="{00000002-9ECF-43DD-AA86-C6112437B0BB}"/>
            </c:ext>
          </c:extLst>
        </c:ser>
        <c:ser>
          <c:idx val="3"/>
          <c:order val="3"/>
          <c:tx>
            <c:strRef>
              <c:f>データシート!$A$30</c:f>
              <c:strCache>
                <c:ptCount val="1"/>
                <c:pt idx="0">
                  <c:v>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0.99</c:v>
                </c:pt>
                <c:pt idx="2">
                  <c:v>#N/A</c:v>
                </c:pt>
                <c:pt idx="3">
                  <c:v>1</c:v>
                </c:pt>
                <c:pt idx="4">
                  <c:v>#N/A</c:v>
                </c:pt>
                <c:pt idx="5">
                  <c:v>1.19</c:v>
                </c:pt>
                <c:pt idx="6">
                  <c:v>#N/A</c:v>
                </c:pt>
                <c:pt idx="7">
                  <c:v>0.8</c:v>
                </c:pt>
                <c:pt idx="8">
                  <c:v>#N/A</c:v>
                </c:pt>
                <c:pt idx="9">
                  <c:v>0.42</c:v>
                </c:pt>
              </c:numCache>
            </c:numRef>
          </c:val>
          <c:extLst>
            <c:ext xmlns:c16="http://schemas.microsoft.com/office/drawing/2014/chart" uri="{C3380CC4-5D6E-409C-BE32-E72D297353CC}">
              <c16:uniqueId val="{00000003-9ECF-43DD-AA86-C6112437B0BB}"/>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0.77</c:v>
                </c:pt>
                <c:pt idx="2">
                  <c:v>#N/A</c:v>
                </c:pt>
                <c:pt idx="3">
                  <c:v>0.28999999999999998</c:v>
                </c:pt>
                <c:pt idx="4">
                  <c:v>#N/A</c:v>
                </c:pt>
                <c:pt idx="5">
                  <c:v>0.18</c:v>
                </c:pt>
                <c:pt idx="6">
                  <c:v>#N/A</c:v>
                </c:pt>
                <c:pt idx="7">
                  <c:v>0.2</c:v>
                </c:pt>
                <c:pt idx="8">
                  <c:v>#N/A</c:v>
                </c:pt>
                <c:pt idx="9">
                  <c:v>0.78</c:v>
                </c:pt>
              </c:numCache>
            </c:numRef>
          </c:val>
          <c:extLst>
            <c:ext xmlns:c16="http://schemas.microsoft.com/office/drawing/2014/chart" uri="{C3380CC4-5D6E-409C-BE32-E72D297353CC}">
              <c16:uniqueId val="{00000004-9ECF-43DD-AA86-C6112437B0BB}"/>
            </c:ext>
          </c:extLst>
        </c:ser>
        <c:ser>
          <c:idx val="5"/>
          <c:order val="5"/>
          <c:tx>
            <c:strRef>
              <c:f>データシート!$A$32</c:f>
              <c:strCache>
                <c:ptCount val="1"/>
                <c:pt idx="0">
                  <c:v>港湾上屋事業特別会計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0.8</c:v>
                </c:pt>
                <c:pt idx="4">
                  <c:v>#N/A</c:v>
                </c:pt>
                <c:pt idx="5">
                  <c:v>0.96</c:v>
                </c:pt>
                <c:pt idx="6">
                  <c:v>#N/A</c:v>
                </c:pt>
                <c:pt idx="7">
                  <c:v>0.95</c:v>
                </c:pt>
                <c:pt idx="8">
                  <c:v>#N/A</c:v>
                </c:pt>
                <c:pt idx="9">
                  <c:v>1.35</c:v>
                </c:pt>
              </c:numCache>
            </c:numRef>
          </c:val>
          <c:extLst>
            <c:ext xmlns:c16="http://schemas.microsoft.com/office/drawing/2014/chart" uri="{C3380CC4-5D6E-409C-BE32-E72D297353CC}">
              <c16:uniqueId val="{00000005-9ECF-43DD-AA86-C6112437B0BB}"/>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0.65</c:v>
                </c:pt>
                <c:pt idx="4">
                  <c:v>#N/A</c:v>
                </c:pt>
                <c:pt idx="5">
                  <c:v>0.66</c:v>
                </c:pt>
                <c:pt idx="6">
                  <c:v>#N/A</c:v>
                </c:pt>
                <c:pt idx="7">
                  <c:v>0.93</c:v>
                </c:pt>
                <c:pt idx="8">
                  <c:v>#N/A</c:v>
                </c:pt>
                <c:pt idx="9">
                  <c:v>1.46</c:v>
                </c:pt>
              </c:numCache>
            </c:numRef>
          </c:val>
          <c:extLst>
            <c:ext xmlns:c16="http://schemas.microsoft.com/office/drawing/2014/chart" uri="{C3380CC4-5D6E-409C-BE32-E72D297353CC}">
              <c16:uniqueId val="{00000006-9ECF-43DD-AA86-C6112437B0B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13.16</c:v>
                </c:pt>
                <c:pt idx="2">
                  <c:v>#N/A</c:v>
                </c:pt>
                <c:pt idx="3">
                  <c:v>16.12</c:v>
                </c:pt>
                <c:pt idx="4">
                  <c:v>#N/A</c:v>
                </c:pt>
                <c:pt idx="5">
                  <c:v>13.47</c:v>
                </c:pt>
                <c:pt idx="6">
                  <c:v>#N/A</c:v>
                </c:pt>
                <c:pt idx="7">
                  <c:v>13.55</c:v>
                </c:pt>
                <c:pt idx="8">
                  <c:v>#N/A</c:v>
                </c:pt>
                <c:pt idx="9">
                  <c:v>10.81</c:v>
                </c:pt>
              </c:numCache>
            </c:numRef>
          </c:val>
          <c:extLst>
            <c:ext xmlns:c16="http://schemas.microsoft.com/office/drawing/2014/chart" uri="{C3380CC4-5D6E-409C-BE32-E72D297353CC}">
              <c16:uniqueId val="{00000007-9ECF-43DD-AA86-C6112437B0B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10.33</c:v>
                </c:pt>
                <c:pt idx="2">
                  <c:v>#N/A</c:v>
                </c:pt>
                <c:pt idx="3">
                  <c:v>11.06</c:v>
                </c:pt>
                <c:pt idx="4">
                  <c:v>#N/A</c:v>
                </c:pt>
                <c:pt idx="5">
                  <c:v>12.53</c:v>
                </c:pt>
                <c:pt idx="6">
                  <c:v>#N/A</c:v>
                </c:pt>
                <c:pt idx="7">
                  <c:v>12.02</c:v>
                </c:pt>
                <c:pt idx="8">
                  <c:v>#N/A</c:v>
                </c:pt>
                <c:pt idx="9">
                  <c:v>10.9</c:v>
                </c:pt>
              </c:numCache>
            </c:numRef>
          </c:val>
          <c:extLst>
            <c:ext xmlns:c16="http://schemas.microsoft.com/office/drawing/2014/chart" uri="{C3380CC4-5D6E-409C-BE32-E72D297353CC}">
              <c16:uniqueId val="{00000008-9ECF-43DD-AA86-C6112437B0BB}"/>
            </c:ext>
          </c:extLst>
        </c:ser>
        <c:ser>
          <c:idx val="9"/>
          <c:order val="9"/>
          <c:tx>
            <c:strRef>
              <c:f>データシート!$A$36</c:f>
              <c:strCache>
                <c:ptCount val="1"/>
                <c:pt idx="0">
                  <c:v>工業用水道事業会計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16.149999999999999</c:v>
                </c:pt>
                <c:pt idx="2">
                  <c:v>#N/A</c:v>
                </c:pt>
                <c:pt idx="3">
                  <c:v>19.05</c:v>
                </c:pt>
                <c:pt idx="4">
                  <c:v>#N/A</c:v>
                </c:pt>
                <c:pt idx="5">
                  <c:v>23.66</c:v>
                </c:pt>
                <c:pt idx="6">
                  <c:v>#N/A</c:v>
                </c:pt>
                <c:pt idx="7">
                  <c:v>25.42</c:v>
                </c:pt>
                <c:pt idx="8">
                  <c:v>#N/A</c:v>
                </c:pt>
                <c:pt idx="9">
                  <c:v>26.82</c:v>
                </c:pt>
              </c:numCache>
            </c:numRef>
          </c:val>
          <c:extLst>
            <c:ext xmlns:c16="http://schemas.microsoft.com/office/drawing/2014/chart" uri="{C3380CC4-5D6E-409C-BE32-E72D297353CC}">
              <c16:uniqueId val="{00000009-9ECF-43DD-AA86-C6112437B0B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4247</c:v>
                </c:pt>
                <c:pt idx="5">
                  <c:v>4465</c:v>
                </c:pt>
                <c:pt idx="8">
                  <c:v>4038</c:v>
                </c:pt>
                <c:pt idx="11">
                  <c:v>3863</c:v>
                </c:pt>
                <c:pt idx="14">
                  <c:v>3784</c:v>
                </c:pt>
              </c:numCache>
            </c:numRef>
          </c:val>
          <c:extLst>
            <c:ext xmlns:c16="http://schemas.microsoft.com/office/drawing/2014/chart" uri="{C3380CC4-5D6E-409C-BE32-E72D297353CC}">
              <c16:uniqueId val="{00000000-FF8D-4E72-8EA2-DAF3D0018D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F8D-4E72-8EA2-DAF3D0018D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64</c:v>
                </c:pt>
                <c:pt idx="3">
                  <c:v>27</c:v>
                </c:pt>
                <c:pt idx="6">
                  <c:v>24</c:v>
                </c:pt>
                <c:pt idx="9">
                  <c:v>0</c:v>
                </c:pt>
                <c:pt idx="12">
                  <c:v>0</c:v>
                </c:pt>
              </c:numCache>
            </c:numRef>
          </c:val>
          <c:extLst>
            <c:ext xmlns:c16="http://schemas.microsoft.com/office/drawing/2014/chart" uri="{C3380CC4-5D6E-409C-BE32-E72D297353CC}">
              <c16:uniqueId val="{00000002-FF8D-4E72-8EA2-DAF3D0018D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8D-4E72-8EA2-DAF3D0018D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896</c:v>
                </c:pt>
                <c:pt idx="3">
                  <c:v>921</c:v>
                </c:pt>
                <c:pt idx="6">
                  <c:v>733</c:v>
                </c:pt>
                <c:pt idx="9">
                  <c:v>749</c:v>
                </c:pt>
                <c:pt idx="12">
                  <c:v>722</c:v>
                </c:pt>
              </c:numCache>
            </c:numRef>
          </c:val>
          <c:extLst>
            <c:ext xmlns:c16="http://schemas.microsoft.com/office/drawing/2014/chart" uri="{C3380CC4-5D6E-409C-BE32-E72D297353CC}">
              <c16:uniqueId val="{00000004-FF8D-4E72-8EA2-DAF3D0018D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8D-4E72-8EA2-DAF3D0018D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F8D-4E72-8EA2-DAF3D0018D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5076</c:v>
                </c:pt>
                <c:pt idx="3">
                  <c:v>5035</c:v>
                </c:pt>
                <c:pt idx="6">
                  <c:v>5060</c:v>
                </c:pt>
                <c:pt idx="9">
                  <c:v>4927</c:v>
                </c:pt>
                <c:pt idx="12">
                  <c:v>4652</c:v>
                </c:pt>
              </c:numCache>
            </c:numRef>
          </c:val>
          <c:extLst>
            <c:ext xmlns:c16="http://schemas.microsoft.com/office/drawing/2014/chart" uri="{C3380CC4-5D6E-409C-BE32-E72D297353CC}">
              <c16:uniqueId val="{00000007-FF8D-4E72-8EA2-DAF3D0018D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1789</c:v>
                </c:pt>
                <c:pt idx="2">
                  <c:v>#N/A</c:v>
                </c:pt>
                <c:pt idx="3">
                  <c:v>#N/A</c:v>
                </c:pt>
                <c:pt idx="4">
                  <c:v>1518</c:v>
                </c:pt>
                <c:pt idx="5">
                  <c:v>#N/A</c:v>
                </c:pt>
                <c:pt idx="6">
                  <c:v>#N/A</c:v>
                </c:pt>
                <c:pt idx="7">
                  <c:v>1779</c:v>
                </c:pt>
                <c:pt idx="8">
                  <c:v>#N/A</c:v>
                </c:pt>
                <c:pt idx="9">
                  <c:v>#N/A</c:v>
                </c:pt>
                <c:pt idx="10">
                  <c:v>1813</c:v>
                </c:pt>
                <c:pt idx="11">
                  <c:v>#N/A</c:v>
                </c:pt>
                <c:pt idx="12">
                  <c:v>#N/A</c:v>
                </c:pt>
                <c:pt idx="13">
                  <c:v>1590</c:v>
                </c:pt>
                <c:pt idx="14">
                  <c:v>#N/A</c:v>
                </c:pt>
              </c:numCache>
            </c:numRef>
          </c:val>
          <c:smooth val="0"/>
          <c:extLst>
            <c:ext xmlns:c16="http://schemas.microsoft.com/office/drawing/2014/chart" uri="{C3380CC4-5D6E-409C-BE32-E72D297353CC}">
              <c16:uniqueId val="{00000008-FF8D-4E72-8EA2-DAF3D0018D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50001</c:v>
                </c:pt>
                <c:pt idx="5">
                  <c:v>46678</c:v>
                </c:pt>
                <c:pt idx="8">
                  <c:v>45428</c:v>
                </c:pt>
                <c:pt idx="11">
                  <c:v>42634</c:v>
                </c:pt>
                <c:pt idx="14">
                  <c:v>41014</c:v>
                </c:pt>
              </c:numCache>
            </c:numRef>
          </c:val>
          <c:extLst>
            <c:ext xmlns:c16="http://schemas.microsoft.com/office/drawing/2014/chart" uri="{C3380CC4-5D6E-409C-BE32-E72D297353CC}">
              <c16:uniqueId val="{00000000-5266-4682-A4DC-41FB6A5489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260</c:v>
                </c:pt>
                <c:pt idx="5">
                  <c:v>228</c:v>
                </c:pt>
                <c:pt idx="8">
                  <c:v>196</c:v>
                </c:pt>
                <c:pt idx="11">
                  <c:v>156</c:v>
                </c:pt>
                <c:pt idx="14">
                  <c:v>121</c:v>
                </c:pt>
              </c:numCache>
            </c:numRef>
          </c:val>
          <c:extLst>
            <c:ext xmlns:c16="http://schemas.microsoft.com/office/drawing/2014/chart" uri="{C3380CC4-5D6E-409C-BE32-E72D297353CC}">
              <c16:uniqueId val="{00000001-5266-4682-A4DC-41FB6A5489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9016</c:v>
                </c:pt>
                <c:pt idx="5">
                  <c:v>11477</c:v>
                </c:pt>
                <c:pt idx="8">
                  <c:v>13860</c:v>
                </c:pt>
                <c:pt idx="11">
                  <c:v>12718</c:v>
                </c:pt>
                <c:pt idx="14">
                  <c:v>13065</c:v>
                </c:pt>
              </c:numCache>
            </c:numRef>
          </c:val>
          <c:extLst>
            <c:ext xmlns:c16="http://schemas.microsoft.com/office/drawing/2014/chart" uri="{C3380CC4-5D6E-409C-BE32-E72D297353CC}">
              <c16:uniqueId val="{00000002-5266-4682-A4DC-41FB6A5489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266-4682-A4DC-41FB6A5489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266-4682-A4DC-41FB6A5489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66-4682-A4DC-41FB6A5489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5746</c:v>
                </c:pt>
                <c:pt idx="3">
                  <c:v>5213</c:v>
                </c:pt>
                <c:pt idx="6">
                  <c:v>5306</c:v>
                </c:pt>
                <c:pt idx="9">
                  <c:v>5245</c:v>
                </c:pt>
                <c:pt idx="12">
                  <c:v>5095</c:v>
                </c:pt>
              </c:numCache>
            </c:numRef>
          </c:val>
          <c:extLst>
            <c:ext xmlns:c16="http://schemas.microsoft.com/office/drawing/2014/chart" uri="{C3380CC4-5D6E-409C-BE32-E72D297353CC}">
              <c16:uniqueId val="{00000006-5266-4682-A4DC-41FB6A5489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266-4682-A4DC-41FB6A5489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11983</c:v>
                </c:pt>
                <c:pt idx="3">
                  <c:v>11644</c:v>
                </c:pt>
                <c:pt idx="6">
                  <c:v>11013</c:v>
                </c:pt>
                <c:pt idx="9">
                  <c:v>11349</c:v>
                </c:pt>
                <c:pt idx="12">
                  <c:v>9256</c:v>
                </c:pt>
              </c:numCache>
            </c:numRef>
          </c:val>
          <c:extLst>
            <c:ext xmlns:c16="http://schemas.microsoft.com/office/drawing/2014/chart" uri="{C3380CC4-5D6E-409C-BE32-E72D297353CC}">
              <c16:uniqueId val="{00000008-5266-4682-A4DC-41FB6A5489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76</c:v>
                </c:pt>
                <c:pt idx="3">
                  <c:v>24</c:v>
                </c:pt>
                <c:pt idx="6">
                  <c:v>0</c:v>
                </c:pt>
                <c:pt idx="9">
                  <c:v>0</c:v>
                </c:pt>
                <c:pt idx="12">
                  <c:v>0</c:v>
                </c:pt>
              </c:numCache>
            </c:numRef>
          </c:val>
          <c:extLst>
            <c:ext xmlns:c16="http://schemas.microsoft.com/office/drawing/2014/chart" uri="{C3380CC4-5D6E-409C-BE32-E72D297353CC}">
              <c16:uniqueId val="{00000009-5266-4682-A4DC-41FB6A5489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60797</c:v>
                </c:pt>
                <c:pt idx="3">
                  <c:v>58557</c:v>
                </c:pt>
                <c:pt idx="6">
                  <c:v>55406</c:v>
                </c:pt>
                <c:pt idx="9">
                  <c:v>50334</c:v>
                </c:pt>
                <c:pt idx="12">
                  <c:v>49295</c:v>
                </c:pt>
              </c:numCache>
            </c:numRef>
          </c:val>
          <c:extLst>
            <c:ext xmlns:c16="http://schemas.microsoft.com/office/drawing/2014/chart" uri="{C3380CC4-5D6E-409C-BE32-E72D297353CC}">
              <c16:uniqueId val="{0000000A-5266-4682-A4DC-41FB6A54893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19325</c:v>
                </c:pt>
                <c:pt idx="2">
                  <c:v>#N/A</c:v>
                </c:pt>
                <c:pt idx="3">
                  <c:v>#N/A</c:v>
                </c:pt>
                <c:pt idx="4">
                  <c:v>17053</c:v>
                </c:pt>
                <c:pt idx="5">
                  <c:v>#N/A</c:v>
                </c:pt>
                <c:pt idx="6">
                  <c:v>#N/A</c:v>
                </c:pt>
                <c:pt idx="7">
                  <c:v>12240</c:v>
                </c:pt>
                <c:pt idx="8">
                  <c:v>#N/A</c:v>
                </c:pt>
                <c:pt idx="9">
                  <c:v>#N/A</c:v>
                </c:pt>
                <c:pt idx="10">
                  <c:v>11421</c:v>
                </c:pt>
                <c:pt idx="11">
                  <c:v>#N/A</c:v>
                </c:pt>
                <c:pt idx="12">
                  <c:v>#N/A</c:v>
                </c:pt>
                <c:pt idx="13">
                  <c:v>9445</c:v>
                </c:pt>
                <c:pt idx="14">
                  <c:v>#N/A</c:v>
                </c:pt>
              </c:numCache>
            </c:numRef>
          </c:val>
          <c:smooth val="0"/>
          <c:extLst>
            <c:ext xmlns:c16="http://schemas.microsoft.com/office/drawing/2014/chart" uri="{C3380CC4-5D6E-409C-BE32-E72D297353CC}">
              <c16:uniqueId val="{0000000B-5266-4682-A4DC-41FB6A54893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6324</c:v>
                </c:pt>
                <c:pt idx="1">
                  <c:v>6325</c:v>
                </c:pt>
                <c:pt idx="2">
                  <c:v>6530</c:v>
                </c:pt>
              </c:numCache>
            </c:numRef>
          </c:val>
          <c:extLst>
            <c:ext xmlns:c16="http://schemas.microsoft.com/office/drawing/2014/chart" uri="{C3380CC4-5D6E-409C-BE32-E72D297353CC}">
              <c16:uniqueId val="{00000000-A052-4B78-AD5F-84D835868B5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2028</c:v>
                </c:pt>
                <c:pt idx="1">
                  <c:v>460</c:v>
                </c:pt>
                <c:pt idx="2">
                  <c:v>560</c:v>
                </c:pt>
              </c:numCache>
            </c:numRef>
          </c:val>
          <c:extLst>
            <c:ext xmlns:c16="http://schemas.microsoft.com/office/drawing/2014/chart" uri="{C3380CC4-5D6E-409C-BE32-E72D297353CC}">
              <c16:uniqueId val="{00000001-A052-4B78-AD5F-84D835868B5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7711</c:v>
                </c:pt>
                <c:pt idx="1">
                  <c:v>8193</c:v>
                </c:pt>
                <c:pt idx="2">
                  <c:v>8075</c:v>
                </c:pt>
              </c:numCache>
            </c:numRef>
          </c:val>
          <c:extLst>
            <c:ext xmlns:c16="http://schemas.microsoft.com/office/drawing/2014/chart" uri="{C3380CC4-5D6E-409C-BE32-E72D297353CC}">
              <c16:uniqueId val="{00000002-A052-4B78-AD5F-84D835868B5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{514D77DD-9DB2-49BC-A968-82F72B0A7A2A}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7EC-45AD-B0B8-8C1273B1129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{4BD7ADC4-4B53-4B61-9E41-6DFE1D545B34}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EC-45AD-B0B8-8C1273B1129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{80F12419-ED19-407E-8608-DD4AED599E29}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EC-45AD-B0B8-8C1273B1129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{F9D4A59D-4B1E-4DC0-98D8-EA1A762D0E6F}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EC-45AD-B0B8-8C1273B1129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{215C623F-05D1-45BE-9669-6CBDE13EDF48}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EC-45AD-B0B8-8C1273B1129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{E12173BC-C4FB-493D-9E48-53A2896F034A}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7EC-45AD-B0B8-8C1273B1129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{C3BE0F28-6FB9-4A9E-B264-16BAEE2F2E7D}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7EC-45AD-B0B8-8C1273B1129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{FFE49D44-C294-485A-8B45-D9D54D75323F}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7EC-45AD-B0B8-8C1273B1129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{933BEBCB-49BF-47FC-82FD-BB3A0D25A2AD}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7EC-45AD-B0B8-8C1273B1129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51.5</c:v>
                </c:pt>
                <c:pt idx="8">
                  <c:v>53.5</c:v>
                </c:pt>
                <c:pt idx="16">
                  <c:v>55.3</c:v>
                </c:pt>
                <c:pt idx="24">
                  <c:v>57</c:v>
                </c:pt>
                <c:pt idx="32">
                  <c:v>58.4</c:v>
                </c:pt>
              </c:numCache>
            </c:numRef>
          </c:xVal>
          <c:yVal>
            <c:numRef>
              <c:f>公会計指標分析・財政指標組合せ分析表!$BP$51:$DC$51</c:f>
              <c:numCache>
                <c:formatCode>#,##0.0;"▲ "#,##0.0</c:formatCode>
                <c:ptCount val="40"/>
                <c:pt idx="0">
                  <c:v>95.2</c:v>
                </c:pt>
                <c:pt idx="8">
                  <c:v>79.2</c:v>
                </c:pt>
                <c:pt idx="16">
                  <c:v>59.1</c:v>
                </c:pt>
                <c:pt idx="24">
                  <c:v>54.3</c:v>
                </c:pt>
                <c:pt idx="32">
                  <c:v>43.9</c:v>
                </c:pt>
              </c:numCache>
            </c:numRef>
          </c:yVal>
          <c:smooth val="0"/>
          <c:extLst>
            <c:ext xmlns:c16="http://schemas.microsoft.com/office/drawing/2014/chart" uri="{C3380CC4-5D6E-409C-BE32-E72D297353CC}">
              <c16:uniqueId val="{00000009-87EC-45AD-B0B8-8C1273B1129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{31BCA67A-A03E-4017-80CA-63A2ED3B7B23}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7EC-45AD-B0B8-8C1273B1129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{D2816B6E-3744-44D2-B617-9AA29F1179C9}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EC-45AD-B0B8-8C1273B1129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{5269D991-6988-49A8-B971-212C58951B15}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EC-45AD-B0B8-8C1273B1129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{9A2AB12E-3FE8-43F0-A4F0-E7D6522EEBC2}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EC-45AD-B0B8-8C1273B1129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{9868645F-5426-4D08-B742-0851D573967D}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EC-45AD-B0B8-8C1273B1129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{96A693BB-2258-40D9-B4E5-BAEE220A5EB6}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7EC-45AD-B0B8-8C1273B1129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{2169D0F6-437E-4F6E-9AF4-68BD65A15524}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7EC-45AD-B0B8-8C1273B1129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{EC4DFBB6-D365-4F43-B330-06412785E31C}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7EC-45AD-B0B8-8C1273B1129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{8F41A7EE-BF81-4161-9FF0-DD161DC8755D}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7EC-45AD-B0B8-8C1273B1129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7EC-45AD-B0B8-8C1273B1129F}"/>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{8C33019E-2A41-467E-9E86-C0A6190A2B8C}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8F3-40E8-876F-EC543A0876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{6D537C5E-0299-4796-8809-96435DD4EA08}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F3-40E8-876F-EC543A0876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{046796D5-6470-4BE6-8A93-22E19A2CDC80}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F3-40E8-876F-EC543A0876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{93F02E9C-01E9-4D5F-8142-5ED6C6A94E31}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F3-40E8-876F-EC543A0876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{D996EAAF-D3B8-46C0-A36B-37C62490F42A}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F3-40E8-876F-EC543A0876B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{08036475-FD76-46CD-8344-8E0EB8408C7E}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8F3-40E8-876F-EC543A0876B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{B007D9B5-F271-436E-806B-3B64CEDE9E76}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8F3-40E8-876F-EC543A0876B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{6427D063-7935-4400-8362-C2C4AB4910D3}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8F3-40E8-876F-EC543A0876B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{88739A08-C7B9-413D-A45E-3CD6AC2DB303}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8F3-40E8-876F-EC543A0876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8.1999999999999993</c:v>
                </c:pt>
                <c:pt idx="16">
                  <c:v>8.1</c:v>
                </c:pt>
                <c:pt idx="24">
                  <c:v>8</c:v>
                </c:pt>
                <c:pt idx="32">
                  <c:v>8.1999999999999993</c:v>
                </c:pt>
              </c:numCache>
            </c:numRef>
          </c:xVal>
          <c:yVal>
            <c:numRef>
              <c:f>公会計指標分析・財政指標組合せ分析表!$BP$73:$DC$73</c:f>
              <c:numCache>
                <c:formatCode>#,##0.0;"▲ "#,##0.0</c:formatCode>
                <c:ptCount val="40"/>
                <c:pt idx="0">
                  <c:v>95.2</c:v>
                </c:pt>
                <c:pt idx="8">
                  <c:v>79.2</c:v>
                </c:pt>
                <c:pt idx="16">
                  <c:v>59.1</c:v>
                </c:pt>
                <c:pt idx="24">
                  <c:v>54.3</c:v>
                </c:pt>
                <c:pt idx="32">
                  <c:v>43.9</c:v>
                </c:pt>
              </c:numCache>
            </c:numRef>
          </c:yVal>
          <c:smooth val="0"/>
          <c:extLst>
            <c:ext xmlns:c16="http://schemas.microsoft.com/office/drawing/2014/chart" uri="{C3380CC4-5D6E-409C-BE32-E72D297353CC}">
              <c16:uniqueId val="{00000009-48F3-40E8-876F-EC543A0876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{EB065B8B-B2AC-464C-898C-E0EE2EA6CD83}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8F3-40E8-876F-EC543A0876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{8C0D3BC0-7661-4ABC-8039-0A82F7D5DCC3}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F3-40E8-876F-EC543A0876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{31658BF1-221A-4B9B-8064-9EBC88828E47}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F3-40E8-876F-EC543A0876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{D5AAEAD2-3218-441A-897F-B2768417E400}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F3-40E8-876F-EC543A0876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{9C038101-3D83-4DF5-A588-76546EF7684E}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F3-40E8-876F-EC543A0876BA}"/>
                </c:ext>
              </c:extLst>
            </c:dLbl>
            <c:dLbl>
              <c:idx val="8"/>
              <c:layout>
                <c:manualLayout>
                  <c:x val="-4.4905057365901307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{90E132C8-13CD-4D21-83D4-47A3B7A61285}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8F3-40E8-876F-EC543A0876BA}"/>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{B95659B4-01A1-406D-A87B-4A7EC59CA0CB}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8F3-40E8-876F-EC543A0876B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{08FD0D4E-EAFB-45DB-9A36-5E926D64CC18}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8F3-40E8-876F-EC543A0876B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{C4FABA6D-73C7-4CB6-AE74-62DC5E4C5982}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8F3-40E8-876F-EC543A0876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48F3-40E8-876F-EC543A0876BA}"/>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愛媛県四国中央市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80,965
79,793
421.24
48,549,767
45,433,109
2,722,004
25,177,647
49,294,939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全国有数の製紙工業都市として、紙加工業などの紙関連企業も多く、市民の大半が何らかの紙関係の仕事に従事しており、活発な地場産業に支えられ比較的財政力に恵まれている。令和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年度財政力指数は</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地方譲与税等の増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基準財政収入額が増となったものの、基準財政需要額も増となったため前年度と同数値</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の０．７２で、類似団体平均と概ね同水準、全国平均や愛媛県平均より依然上回っている。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しかし、産業構造が「紙」に特化した単一構造のため、原油高や円安と言った外的要因を受けやすく脆さも併せ持っている。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、第三次総合計画に沿った施策を重点的に実施することにより活力のあるまちづくりを展開しつつ、行政の効率化に努めることにより、財政の健全化を図る。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170039</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34166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平成１９年度以降大幅な経常的経費の削減を進めた結果、最も数値が悪かった平成１８年度決算の９６．４％と比較すると改善されてきた。令和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分母となる普通交付税、地方消費税交付金の増により経常一般財源収入は増加したものの、</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分子となる人件費、扶助費などの義務的経費の増が大きかったことにより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１．８</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類似団体内では上位に位置しているが、今後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大規模投資的事業に係る公債費の増が見込まれるため、積極的な繰上償還の実施や、選択と集中による経常経費の削減を図りながら現在の水準以下を目標に取り組む。</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155575</xdr:rowOff>
    </xdr:from>
    <xdr:to>
      <xdr:col>23</xdr:col>
      <xdr:colOff>133350</xdr:colOff>
      <xdr:row>62</xdr:row>
      <xdr:rowOff>92710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1402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155575</xdr:rowOff>
    </xdr:from>
    <xdr:to>
      <xdr:col>19</xdr:col>
      <xdr:colOff>133350</xdr:colOff>
      <xdr:row>62</xdr:row>
      <xdr:rowOff>8255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61402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43497</xdr:rowOff>
    </xdr:from>
    <xdr:to>
      <xdr:col>15</xdr:col>
      <xdr:colOff>82550</xdr:colOff>
      <xdr:row>62</xdr:row>
      <xdr:rowOff>8255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30497"/>
          <a:ext cx="8890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43497</xdr:rowOff>
    </xdr:from>
    <xdr:to>
      <xdr:col>11</xdr:col>
      <xdr:colOff>31750</xdr:colOff>
      <xdr:row>61</xdr:row>
      <xdr:rowOff>59055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30497"/>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41910</xdr:rowOff>
    </xdr:from>
    <xdr:to>
      <xdr:col>23</xdr:col>
      <xdr:colOff>184150</xdr:colOff>
      <xdr:row>62</xdr:row>
      <xdr:rowOff>143510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58437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104775</xdr:rowOff>
    </xdr:from>
    <xdr:to>
      <xdr:col>19</xdr:col>
      <xdr:colOff>184150</xdr:colOff>
      <xdr:row>62</xdr:row>
      <xdr:rowOff>34925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128905</xdr:rowOff>
    </xdr:from>
    <xdr:to>
      <xdr:col>15</xdr:col>
      <xdr:colOff>133350</xdr:colOff>
      <xdr:row>62</xdr:row>
      <xdr:rowOff>59055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69232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164147</xdr:rowOff>
    </xdr:from>
    <xdr:to>
      <xdr:col>11</xdr:col>
      <xdr:colOff>82550</xdr:colOff>
      <xdr:row>60</xdr:row>
      <xdr:rowOff>94297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7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104474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48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8255</xdr:rowOff>
    </xdr:from>
    <xdr:to>
      <xdr:col>7</xdr:col>
      <xdr:colOff>31750</xdr:colOff>
      <xdr:row>61</xdr:row>
      <xdr:rowOff>109855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120032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3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給与改定等による人件費が増となったこと及び市政２０周年に伴う各種記念イベント等関連経費の増、人件費の上昇等に伴う全般的な委託料の増などにより物件費が増となったことから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、人口１人当たり人件費・物件費等決算額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１５，９４５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結果となっている。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引き続き、定員管理及び給与の適正化による人件費の抑制に努めるとともに，民間委託等の推進や指定管理者制度の活用などによる物件費の抑制に努める。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10319</xdr:rowOff>
    </xdr:from>
    <xdr:to>
      <xdr:col>23</xdr:col>
      <xdr:colOff>133350</xdr:colOff>
      <xdr:row>83</xdr:row>
      <xdr:rowOff>138570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40669"/>
          <a:ext cx="838200" cy="12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165249</xdr:rowOff>
    </xdr:from>
    <xdr:to>
      <xdr:col>19</xdr:col>
      <xdr:colOff>133350</xdr:colOff>
      <xdr:row>83</xdr:row>
      <xdr:rowOff>10319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24149"/>
          <a:ext cx="889000" cy="1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96510</xdr:rowOff>
    </xdr:from>
    <xdr:to>
      <xdr:col>15</xdr:col>
      <xdr:colOff>82550</xdr:colOff>
      <xdr:row>82</xdr:row>
      <xdr:rowOff>165249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55410"/>
          <a:ext cx="889000" cy="6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68873</xdr:rowOff>
    </xdr:from>
    <xdr:to>
      <xdr:col>11</xdr:col>
      <xdr:colOff>31750</xdr:colOff>
      <xdr:row>82</xdr:row>
      <xdr:rowOff>96510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27773"/>
          <a:ext cx="889000" cy="2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87770</xdr:rowOff>
    </xdr:from>
    <xdr:to>
      <xdr:col>23</xdr:col>
      <xdr:colOff>184150</xdr:colOff>
      <xdr:row>84</xdr:row>
      <xdr:rowOff>17920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1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59847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9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130969</xdr:rowOff>
    </xdr:from>
    <xdr:to>
      <xdr:col>19</xdr:col>
      <xdr:colOff>184150</xdr:colOff>
      <xdr:row>83</xdr:row>
      <xdr:rowOff>61119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8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45896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76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114449</xdr:rowOff>
    </xdr:from>
    <xdr:to>
      <xdr:col>15</xdr:col>
      <xdr:colOff>133350</xdr:colOff>
      <xdr:row>83</xdr:row>
      <xdr:rowOff>44599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7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29376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59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45710</xdr:rowOff>
    </xdr:from>
    <xdr:to>
      <xdr:col>11</xdr:col>
      <xdr:colOff>82550</xdr:colOff>
      <xdr:row>82</xdr:row>
      <xdr:rowOff>147310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157487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18073</xdr:rowOff>
    </xdr:from>
    <xdr:to>
      <xdr:col>7</xdr:col>
      <xdr:colOff>31750</xdr:colOff>
      <xdr:row>82</xdr:row>
      <xdr:rowOff>119673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7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104450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63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より０．１ポイント上昇し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２となっており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、類似団体平均とほぼ同じ水準である。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定員適正化計画に基づき適正化を進めてきた結果、採用抑制によって世代間のアンバランス解消が課題となっているが、引き続き人件費の抑制に努め本市の財政状況等を踏まえた給与水準の適正化等に努める。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49893</xdr:rowOff>
    </xdr:from>
    <xdr:to>
      <xdr:col>81</xdr:col>
      <xdr:colOff>44450</xdr:colOff>
      <xdr:row>86</xdr:row>
      <xdr:rowOff>67129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94593"/>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67129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945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101600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118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290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32856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0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170543</xdr:rowOff>
    </xdr:from>
    <xdr:to>
      <xdr:col>77</xdr:col>
      <xdr:colOff>95250</xdr:colOff>
      <xdr:row>86</xdr:row>
      <xdr:rowOff>100693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110870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512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128106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145341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に伴い一部事務組合職員の身分を新市に引き継いだため、平成１６年度は職員数が１，２７０人と類似団体平均に比べ約２００人超過していた。定員適正化計画に基づき適正化を進めたことにより職員数は減少してきたものの、類似団体と比較しても依然高く推移している。また、採用抑制や再任用制度の開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により世代間のアンバランスが生じており、将来に渡って安定的に業務を遂行できる職員配置が急務となっている。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短期での大幅な減員が見込めない状況にあるが、施設の統廃合・民営化など行政のスリム化により抑制を図る。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43634</xdr:rowOff>
    </xdr:from>
    <xdr:to>
      <xdr:col>81</xdr:col>
      <xdr:colOff>44450</xdr:colOff>
      <xdr:row>63</xdr:row>
      <xdr:rowOff>105682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844984"/>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29845</xdr:rowOff>
    </xdr:from>
    <xdr:to>
      <xdr:col>77</xdr:col>
      <xdr:colOff>44450</xdr:colOff>
      <xdr:row>63</xdr:row>
      <xdr:rowOff>43634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31195"/>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170271</xdr:rowOff>
    </xdr:from>
    <xdr:to>
      <xdr:col>72</xdr:col>
      <xdr:colOff>203200</xdr:colOff>
      <xdr:row>63</xdr:row>
      <xdr:rowOff>29845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80017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151312</xdr:rowOff>
    </xdr:from>
    <xdr:to>
      <xdr:col>68</xdr:col>
      <xdr:colOff>152400</xdr:colOff>
      <xdr:row>62</xdr:row>
      <xdr:rowOff>170271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81212"/>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54882</xdr:rowOff>
    </xdr:from>
    <xdr:to>
      <xdr:col>81</xdr:col>
      <xdr:colOff>95250</xdr:colOff>
      <xdr:row>63</xdr:row>
      <xdr:rowOff>156482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5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26959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2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164284</xdr:rowOff>
    </xdr:from>
    <xdr:to>
      <xdr:col>77</xdr:col>
      <xdr:colOff>95250</xdr:colOff>
      <xdr:row>63</xdr:row>
      <xdr:rowOff>94434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9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79211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80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150495</xdr:rowOff>
    </xdr:from>
    <xdr:to>
      <xdr:col>73</xdr:col>
      <xdr:colOff>44450</xdr:colOff>
      <xdr:row>63</xdr:row>
      <xdr:rowOff>80645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65422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119471</xdr:rowOff>
    </xdr:from>
    <xdr:to>
      <xdr:col>68</xdr:col>
      <xdr:colOff>203200</xdr:colOff>
      <xdr:row>63</xdr:row>
      <xdr:rowOff>49621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4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34398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3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100512</xdr:rowOff>
    </xdr:from>
    <xdr:to>
      <xdr:col>64</xdr:col>
      <xdr:colOff>152400</xdr:colOff>
      <xdr:row>63</xdr:row>
      <xdr:rowOff>30662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3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15439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81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比率を算定する際の分子</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から控除される交付税算入額が減少したこと</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などにより、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前年度と比較して０．</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依然として類似団体平均６．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％と比べると高い数値となっている。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継続事業については容易に市債に頼ることなく適正な事業量を執行していくよう努めるとともに、減債基金の積立額を確保し繰上償還を行う等、地方債残高の縮減に取り組み類似団体の平均水準を目指す。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41487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2630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33444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2263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33444</xdr:rowOff>
    </xdr:from>
    <xdr:to>
      <xdr:col>72</xdr:col>
      <xdr:colOff>203200</xdr:colOff>
      <xdr:row>42</xdr:row>
      <xdr:rowOff>41487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2343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41487</xdr:rowOff>
    </xdr:from>
    <xdr:to>
      <xdr:col>68</xdr:col>
      <xdr:colOff>152400</xdr:colOff>
      <xdr:row>42</xdr:row>
      <xdr:rowOff>89746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4238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134214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6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154094</xdr:rowOff>
    </xdr:from>
    <xdr:to>
      <xdr:col>73</xdr:col>
      <xdr:colOff>44450</xdr:colOff>
      <xdr:row>42</xdr:row>
      <xdr:rowOff>84244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162137</xdr:rowOff>
    </xdr:from>
    <xdr:to>
      <xdr:col>68</xdr:col>
      <xdr:colOff>203200</xdr:colOff>
      <xdr:row>42</xdr:row>
      <xdr:rowOff>92287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77064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38946</xdr:rowOff>
    </xdr:from>
    <xdr:to>
      <xdr:col>64</xdr:col>
      <xdr:colOff>152400</xdr:colOff>
      <xdr:row>42</xdr:row>
      <xdr:rowOff>140546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125323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将来負担比率を算定する際の分子となる地方債残高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充当可能基金額の増加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により、前年度と比較して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％となるも、類似団体平均の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の比較では依然高い水準である。合併後の新市建設計画に基づいた新庁舎建設事業など大型建設事業については令和元年度で概ね終了したことから、今後は将来負担比率の低減に向け、借入額の抑制や財源の確保を図るとともに、減債基金や特定目的基金の積立等により財政健全化に努め、類似団体並の将来負担比率を目標と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44521</xdr:rowOff>
    </xdr:from>
    <xdr:to>
      <xdr:col>81</xdr:col>
      <xdr:colOff>44450</xdr:colOff>
      <xdr:row>18</xdr:row>
      <xdr:rowOff>12488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959171"/>
          <a:ext cx="838200" cy="13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12488</xdr:rowOff>
    </xdr:from>
    <xdr:to>
      <xdr:col>77</xdr:col>
      <xdr:colOff>44450</xdr:colOff>
      <xdr:row>18</xdr:row>
      <xdr:rowOff>76835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098588"/>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76835</xdr:rowOff>
    </xdr:from>
    <xdr:to>
      <xdr:col>72</xdr:col>
      <xdr:colOff>203200</xdr:colOff>
      <xdr:row>20</xdr:row>
      <xdr:rowOff>3387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162935"/>
          <a:ext cx="889000" cy="26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3387</xdr:rowOff>
    </xdr:from>
    <xdr:to>
      <xdr:col>68</xdr:col>
      <xdr:colOff>152400</xdr:colOff>
      <xdr:row>21</xdr:row>
      <xdr:rowOff>46425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432387"/>
          <a:ext cx="889000" cy="21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165171</xdr:rowOff>
    </xdr:from>
    <xdr:to>
      <xdr:col>81</xdr:col>
      <xdr:colOff>95250</xdr:colOff>
      <xdr:row>17</xdr:row>
      <xdr:rowOff>95321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90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137248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880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133138</xdr:rowOff>
    </xdr:from>
    <xdr:to>
      <xdr:col>77</xdr:col>
      <xdr:colOff>95250</xdr:colOff>
      <xdr:row>18</xdr:row>
      <xdr:rowOff>63288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04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48065</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134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26035</xdr:rowOff>
    </xdr:from>
    <xdr:to>
      <xdr:col>73</xdr:col>
      <xdr:colOff>44450</xdr:colOff>
      <xdr:row>18</xdr:row>
      <xdr:rowOff>127635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11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112412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19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124037</xdr:rowOff>
    </xdr:from>
    <xdr:to>
      <xdr:col>68</xdr:col>
      <xdr:colOff>203200</xdr:colOff>
      <xdr:row>20</xdr:row>
      <xdr:rowOff>54187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38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38964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46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167075</xdr:rowOff>
    </xdr:from>
    <xdr:to>
      <xdr:col>64</xdr:col>
      <xdr:colOff>152400</xdr:colOff>
      <xdr:row>21</xdr:row>
      <xdr:rowOff>97225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5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82002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68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愛媛県四国中央市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80,965
79,793
421.24
48,549,767
45,433,109
2,722,004
25,177,647
49,294,939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１８年の３２．５％をピークに定員適正化計画を進めた結果、類似団体平均に近づきつつあるものの、平成２５年度の７月から３月まで国家公務員給与減額措置に応じて実施した減額分を平成２６年度に復元したことや平成２９年度から特別会計閉鎖による職員給の増の影響などにより、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年度も類似団体平均より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施設の統廃合やアウトソーシング、事務量の把握と精査による効率的な人員配置を行いながら、給与水準の適正化に努める。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922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37</xdr:row>
      <xdr:rowOff>120142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92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42418</xdr:rowOff>
    </xdr:from>
    <xdr:to>
      <xdr:col>15</xdr:col>
      <xdr:colOff>98425</xdr:colOff>
      <xdr:row>37</xdr:row>
      <xdr:rowOff>120142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860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42418</xdr:rowOff>
    </xdr:from>
    <xdr:to>
      <xdr:col>11</xdr:col>
      <xdr:colOff>9525</xdr:colOff>
      <xdr:row>37</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860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151638</xdr:rowOff>
    </xdr:from>
    <xdr:to>
      <xdr:col>24</xdr:col>
      <xdr:colOff>76200</xdr:colOff>
      <xdr:row>38</xdr:row>
      <xdr:rowOff>81788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123715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69342</xdr:rowOff>
    </xdr:from>
    <xdr:to>
      <xdr:col>15</xdr:col>
      <xdr:colOff>149225</xdr:colOff>
      <xdr:row>37</xdr:row>
      <xdr:rowOff>170942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155719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163068</xdr:rowOff>
    </xdr:from>
    <xdr:to>
      <xdr:col>11</xdr:col>
      <xdr:colOff>60325</xdr:colOff>
      <xdr:row>37</xdr:row>
      <xdr:rowOff>93218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市政２０周年に当たり実施した記念イベント関連事業の増、人件費の上昇による委託料の増など</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から、前年度と比較して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１５．１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とはなったものの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、類似団体との比較において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３ポイント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施設の維持管理経費、アウトソーシング等による委託料等の増加が見込まれることなどから、類似施設の統廃合、事業の選択と集中を図ることが急務となっている。コスト削減を進めながらもサービス水準の向上を図るため計画的な財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16510</xdr:rowOff>
    </xdr:from>
    <xdr:to>
      <xdr:col>82</xdr:col>
      <xdr:colOff>107950</xdr:colOff>
      <xdr:row>15</xdr:row>
      <xdr:rowOff>39370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882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15</xdr:row>
      <xdr:rowOff>16510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50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149860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11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14</xdr:row>
      <xdr:rowOff>81280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51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160020</xdr:rowOff>
    </xdr:from>
    <xdr:to>
      <xdr:col>82</xdr:col>
      <xdr:colOff>158750</xdr:colOff>
      <xdr:row>15</xdr:row>
      <xdr:rowOff>90170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137160</xdr:rowOff>
    </xdr:from>
    <xdr:to>
      <xdr:col>78</xdr:col>
      <xdr:colOff>120650</xdr:colOff>
      <xdr:row>15</xdr:row>
      <xdr:rowOff>67310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77487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06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39387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142257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年度は、障がい者福祉サービス費や障がい児通所扶助費</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の増加により</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分子となる扶助費が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増となったことから</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、前年度と比較して０．</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１０</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％で、類似団体との比較において</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扶助費の経常一般財源については、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生活保護費、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型給付費等の恒常的な高止まりに加え、障がい者福祉サービス費や障がい児通所扶助費が増加傾向となっている。国の制度に基づくものが大半であるが、資格審査等の適正化を進めていくことで、上昇傾向に歯止めをかけるよう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54</xdr:row>
      <xdr:rowOff>94343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205685"/>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53</xdr:row>
      <xdr:rowOff>118835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89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53522</xdr:rowOff>
    </xdr:from>
    <xdr:to>
      <xdr:col>15</xdr:col>
      <xdr:colOff>98425</xdr:colOff>
      <xdr:row>53</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1403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53522</xdr:rowOff>
    </xdr:from>
    <xdr:to>
      <xdr:col>11</xdr:col>
      <xdr:colOff>9525</xdr:colOff>
      <xdr:row>53</xdr:row>
      <xdr:rowOff>102507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1403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68035</xdr:rowOff>
    </xdr:from>
    <xdr:to>
      <xdr:col>20</xdr:col>
      <xdr:colOff>38100</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8362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2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51707</xdr:rowOff>
    </xdr:from>
    <xdr:to>
      <xdr:col>15</xdr:col>
      <xdr:colOff>149225</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163484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2722</xdr:rowOff>
    </xdr:from>
    <xdr:to>
      <xdr:col>11</xdr:col>
      <xdr:colOff>60325</xdr:colOff>
      <xdr:row>53</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114499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85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51707</xdr:rowOff>
    </xdr:from>
    <xdr:to>
      <xdr:col>6</xdr:col>
      <xdr:colOff>171450</xdr:colOff>
      <xdr:row>53</xdr:row>
      <xdr:rowOff>153307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163484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その他に係る経常収支比率が前年度と比較して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％となっている。類似団体平均との比較においても１．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回っている。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繰出金について、介護保険事業や後期高齢者医療事業特別会計の給付費の増加や国民健康保険事業の加入者の高齢化、医療技術の高度化などに伴う医療費増加</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懸念されることから、歳入歳出の適正化を図ることにより負担増加を抑制する。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42635</xdr:rowOff>
    </xdr:from>
    <xdr:to>
      <xdr:col>82</xdr:col>
      <xdr:colOff>107950</xdr:colOff>
      <xdr:row>59</xdr:row>
      <xdr:rowOff>53522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581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20865</xdr:rowOff>
    </xdr:from>
    <xdr:to>
      <xdr:col>78</xdr:col>
      <xdr:colOff>69850</xdr:colOff>
      <xdr:row>59</xdr:row>
      <xdr:rowOff>42635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364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59</xdr:row>
      <xdr:rowOff>20865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493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72572</xdr:rowOff>
    </xdr:from>
    <xdr:to>
      <xdr:col>69</xdr:col>
      <xdr:colOff>92075</xdr:colOff>
      <xdr:row>58</xdr:row>
      <xdr:rowOff>105228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016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2722</xdr:rowOff>
    </xdr:from>
    <xdr:to>
      <xdr:col>82</xdr:col>
      <xdr:colOff>158750</xdr:colOff>
      <xdr:row>59</xdr:row>
      <xdr:rowOff>104322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146249</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163285</xdr:rowOff>
    </xdr:from>
    <xdr:to>
      <xdr:col>78</xdr:col>
      <xdr:colOff>120650</xdr:colOff>
      <xdr:row>59</xdr:row>
      <xdr:rowOff>93435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78212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9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141515</xdr:rowOff>
    </xdr:from>
    <xdr:to>
      <xdr:col>74</xdr:col>
      <xdr:colOff>31750</xdr:colOff>
      <xdr:row>59</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56442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54428</xdr:rowOff>
    </xdr:from>
    <xdr:to>
      <xdr:col>69</xdr:col>
      <xdr:colOff>142875</xdr:colOff>
      <xdr:row>58</xdr:row>
      <xdr:rowOff>156028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140805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の比較では大きく平均を下回っている。これは合併により市町村で構成されていた一部事務組合が解散になり多額の負担金が不要となったことが挙げられる。また、合併した直後から財政の危機的状況を打破するために外部団体の補助金のあり方の検証、行政監査等の取組により、その結果が成果として表れ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令和６年度においては、</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若干の増があったものの、分母となる経常一般財源も増となったことから、０．１ポイント低下の４．４％となっている</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。今後も適正な執行に努める。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99568</xdr:rowOff>
    </xdr:from>
    <xdr:to>
      <xdr:col>82</xdr:col>
      <xdr:colOff>107950</xdr:colOff>
      <xdr:row>34</xdr:row>
      <xdr:rowOff>104140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592886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104140</xdr:rowOff>
    </xdr:from>
    <xdr:to>
      <xdr:col>78</xdr:col>
      <xdr:colOff>69850</xdr:colOff>
      <xdr:row>34</xdr:row>
      <xdr:rowOff>113284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59334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113284</xdr:rowOff>
    </xdr:from>
    <xdr:to>
      <xdr:col>73</xdr:col>
      <xdr:colOff>180975</xdr:colOff>
      <xdr:row>34</xdr:row>
      <xdr:rowOff>122428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59425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122428</xdr:rowOff>
    </xdr:from>
    <xdr:to>
      <xdr:col>69</xdr:col>
      <xdr:colOff>92075</xdr:colOff>
      <xdr:row>34</xdr:row>
      <xdr:rowOff>136144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517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48768</xdr:rowOff>
    </xdr:from>
    <xdr:to>
      <xdr:col>82</xdr:col>
      <xdr:colOff>158750</xdr:colOff>
      <xdr:row>34</xdr:row>
      <xdr:rowOff>150368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128795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786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53340</xdr:rowOff>
    </xdr:from>
    <xdr:to>
      <xdr:col>78</xdr:col>
      <xdr:colOff>120650</xdr:colOff>
      <xdr:row>34</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62484</xdr:rowOff>
    </xdr:from>
    <xdr:to>
      <xdr:col>74</xdr:col>
      <xdr:colOff>31750</xdr:colOff>
      <xdr:row>34</xdr:row>
      <xdr:rowOff>164084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8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2811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6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71628</xdr:rowOff>
    </xdr:from>
    <xdr:to>
      <xdr:col>69</xdr:col>
      <xdr:colOff>142875</xdr:colOff>
      <xdr:row>35</xdr:row>
      <xdr:rowOff>1778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11955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6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85344</xdr:rowOff>
    </xdr:from>
    <xdr:to>
      <xdr:col>65</xdr:col>
      <xdr:colOff>53975</xdr:colOff>
      <xdr:row>35</xdr:row>
      <xdr:rowOff>15494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25671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類似団体平均の１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も依然として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高い状況にある。公債費については、平成２９年度までは改善傾向にあったが、新市建設計画に基づく合併特例債を活用した建設事業の実施により地方債現在高が増加した影響で、元利償還金が増となっ</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。新庁舎建設事業など大型建設事業が令和元年度で完了し、これらの償還が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開始されたことから、今後は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市債の新規発行を伴う普通建設事業を抑制していくほか、減債基金の積立額を確保し繰上償還を行う等、地方債残高の縮減に取り組み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公債費の低減に努める。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30987</xdr:rowOff>
    </xdr:from>
    <xdr:to>
      <xdr:col>24</xdr:col>
      <xdr:colOff>25400</xdr:colOff>
      <xdr:row>78</xdr:row>
      <xdr:rowOff>90424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04087"/>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90424</xdr:rowOff>
    </xdr:from>
    <xdr:to>
      <xdr:col>19</xdr:col>
      <xdr:colOff>187325</xdr:colOff>
      <xdr:row>78</xdr:row>
      <xdr:rowOff>131572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635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76708</xdr:rowOff>
    </xdr:from>
    <xdr:to>
      <xdr:col>15</xdr:col>
      <xdr:colOff>98425</xdr:colOff>
      <xdr:row>78</xdr:row>
      <xdr:rowOff>131572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4498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76708</xdr:rowOff>
    </xdr:from>
    <xdr:to>
      <xdr:col>11</xdr:col>
      <xdr:colOff>9525</xdr:colOff>
      <xdr:row>78</xdr:row>
      <xdr:rowOff>117856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498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151637</xdr:rowOff>
    </xdr:from>
    <xdr:to>
      <xdr:col>24</xdr:col>
      <xdr:colOff>76200</xdr:colOff>
      <xdr:row>78</xdr:row>
      <xdr:rowOff>81787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123714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39624</xdr:rowOff>
    </xdr:from>
    <xdr:to>
      <xdr:col>20</xdr:col>
      <xdr:colOff>38100</xdr:colOff>
      <xdr:row>78</xdr:row>
      <xdr:rowOff>141224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126001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9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80772</xdr:rowOff>
    </xdr:from>
    <xdr:to>
      <xdr:col>15</xdr:col>
      <xdr:colOff>149225</xdr:colOff>
      <xdr:row>79</xdr:row>
      <xdr:rowOff>10922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167149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25908</xdr:rowOff>
    </xdr:from>
    <xdr:to>
      <xdr:col>11</xdr:col>
      <xdr:colOff>60325</xdr:colOff>
      <xdr:row>78</xdr:row>
      <xdr:rowOff>127508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112285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67056</xdr:rowOff>
    </xdr:from>
    <xdr:to>
      <xdr:col>6</xdr:col>
      <xdr:colOff>171450</xdr:colOff>
      <xdr:row>78</xdr:row>
      <xdr:rowOff>168656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153433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％で、類似団体平均を下回り推移している。経常収支比率が８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％であることから公債費が占める割合が非常に高いことが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わか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経費削減のため恒常的に削減を行ってきたため、これ以上の削減が厳しい状況下にあるが、事業の選択と集中を図りながら現在の水準を超えないよう、歳入・歳出両面で財政の質を高めるよう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21844</xdr:rowOff>
    </xdr:from>
    <xdr:to>
      <xdr:col>82</xdr:col>
      <xdr:colOff>107950</xdr:colOff>
      <xdr:row>81</xdr:row>
      <xdr:rowOff>14987</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3052044"/>
          <a:ext cx="0" cy="85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158514</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87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14987</xdr:rowOff>
    </xdr:from>
    <xdr:to>
      <xdr:col>82</xdr:col>
      <xdr:colOff>196850</xdr:colOff>
      <xdr:row>81</xdr:row>
      <xdr:rowOff>14987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02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108221</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79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21844</xdr:rowOff>
    </xdr:from>
    <xdr:to>
      <xdr:col>82</xdr:col>
      <xdr:colOff>196850</xdr:colOff>
      <xdr:row>76</xdr:row>
      <xdr:rowOff>21844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05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83566</xdr:rowOff>
    </xdr:from>
    <xdr:to>
      <xdr:col>82</xdr:col>
      <xdr:colOff>107950</xdr:colOff>
      <xdr:row>76</xdr:row>
      <xdr:rowOff>53848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942316"/>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137431</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3390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165354</xdr:rowOff>
    </xdr:from>
    <xdr:to>
      <xdr:col>82</xdr:col>
      <xdr:colOff>158750</xdr:colOff>
      <xdr:row>78</xdr:row>
      <xdr:rowOff>95504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60706</xdr:rowOff>
    </xdr:from>
    <xdr:to>
      <xdr:col>78</xdr:col>
      <xdr:colOff>69850</xdr:colOff>
      <xdr:row>75</xdr:row>
      <xdr:rowOff>83566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194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96774</xdr:rowOff>
    </xdr:from>
    <xdr:to>
      <xdr:col>78</xdr:col>
      <xdr:colOff>120650</xdr:colOff>
      <xdr:row>78</xdr:row>
      <xdr:rowOff>26924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11701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84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53848</xdr:rowOff>
    </xdr:from>
    <xdr:to>
      <xdr:col>73</xdr:col>
      <xdr:colOff>180975</xdr:colOff>
      <xdr:row>75</xdr:row>
      <xdr:rowOff>60706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741148"/>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53848</xdr:rowOff>
    </xdr:from>
    <xdr:to>
      <xdr:col>69</xdr:col>
      <xdr:colOff>92075</xdr:colOff>
      <xdr:row>74</xdr:row>
      <xdr:rowOff>154432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7411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83075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4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32766</xdr:rowOff>
    </xdr:from>
    <xdr:to>
      <xdr:col>78</xdr:col>
      <xdr:colOff>120650</xdr:colOff>
      <xdr:row>75</xdr:row>
      <xdr:rowOff>134366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144543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66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9906</xdr:rowOff>
    </xdr:from>
    <xdr:to>
      <xdr:col>74</xdr:col>
      <xdr:colOff>31750</xdr:colOff>
      <xdr:row>75</xdr:row>
      <xdr:rowOff>111506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121683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xdr:rowOff>
    </xdr:from>
    <xdr:to>
      <xdr:col>69</xdr:col>
      <xdr:colOff>142875</xdr:colOff>
      <xdr:row>74</xdr:row>
      <xdr:rowOff>104648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114825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愛媛県四国中央市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21654</xdr:rowOff>
    </xdr:from>
    <xdr:to>
      <xdr:col>29</xdr:col>
      <xdr:colOff>127000</xdr:colOff>
      <xdr:row>17</xdr:row>
      <xdr:rowOff>4394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2479"/>
          <a:ext cx="647700" cy="154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4394</xdr:rowOff>
    </xdr:from>
    <xdr:to>
      <xdr:col>26</xdr:col>
      <xdr:colOff>50800</xdr:colOff>
      <xdr:row>17</xdr:row>
      <xdr:rowOff>18148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66669"/>
          <a:ext cx="698500" cy="13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18148</xdr:rowOff>
    </xdr:from>
    <xdr:to>
      <xdr:col>22</xdr:col>
      <xdr:colOff>114300</xdr:colOff>
      <xdr:row>17</xdr:row>
      <xdr:rowOff>26549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80423"/>
          <a:ext cx="698500" cy="8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26549</xdr:rowOff>
    </xdr:from>
    <xdr:to>
      <xdr:col>18</xdr:col>
      <xdr:colOff>177800</xdr:colOff>
      <xdr:row>17</xdr:row>
      <xdr:rowOff>38056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88824"/>
          <a:ext cx="698500" cy="11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142304</xdr:rowOff>
    </xdr:from>
    <xdr:to>
      <xdr:col>29</xdr:col>
      <xdr:colOff>177800</xdr:colOff>
      <xdr:row>16</xdr:row>
      <xdr:rowOff>72454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1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158831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0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125044</xdr:rowOff>
    </xdr:from>
    <xdr:to>
      <xdr:col>26</xdr:col>
      <xdr:colOff>101600</xdr:colOff>
      <xdr:row>17</xdr:row>
      <xdr:rowOff>55194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15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65371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84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138798</xdr:rowOff>
    </xdr:from>
    <xdr:to>
      <xdr:col>22</xdr:col>
      <xdr:colOff>165100</xdr:colOff>
      <xdr:row>17</xdr:row>
      <xdr:rowOff>68948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29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79125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98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147199</xdr:rowOff>
    </xdr:from>
    <xdr:to>
      <xdr:col>19</xdr:col>
      <xdr:colOff>38100</xdr:colOff>
      <xdr:row>17</xdr:row>
      <xdr:rowOff>77349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38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87526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158706</xdr:rowOff>
    </xdr:from>
    <xdr:to>
      <xdr:col>15</xdr:col>
      <xdr:colOff>101600</xdr:colOff>
      <xdr:row>17</xdr:row>
      <xdr:rowOff>88856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49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99033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18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296654</xdr:rowOff>
    </xdr:from>
    <xdr:to>
      <xdr:col>29</xdr:col>
      <xdr:colOff>127000</xdr:colOff>
      <xdr:row>35</xdr:row>
      <xdr:rowOff>32817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564104"/>
          <a:ext cx="647700" cy="79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296654</xdr:rowOff>
    </xdr:from>
    <xdr:to>
      <xdr:col>26</xdr:col>
      <xdr:colOff>50800</xdr:colOff>
      <xdr:row>34</xdr:row>
      <xdr:rowOff>320722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564104"/>
          <a:ext cx="698500" cy="240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320722</xdr:rowOff>
    </xdr:from>
    <xdr:to>
      <xdr:col>22</xdr:col>
      <xdr:colOff>114300</xdr:colOff>
      <xdr:row>35</xdr:row>
      <xdr:rowOff>86668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588172"/>
          <a:ext cx="698500" cy="108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333263</xdr:rowOff>
    </xdr:from>
    <xdr:to>
      <xdr:col>18</xdr:col>
      <xdr:colOff>177800</xdr:colOff>
      <xdr:row>35</xdr:row>
      <xdr:rowOff>86668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600713"/>
          <a:ext cx="698500" cy="96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324917</xdr:rowOff>
    </xdr:from>
    <xdr:to>
      <xdr:col>29</xdr:col>
      <xdr:colOff>177800</xdr:colOff>
      <xdr:row>35</xdr:row>
      <xdr:rowOff>83617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923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169994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3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245854</xdr:rowOff>
    </xdr:from>
    <xdr:to>
      <xdr:col>26</xdr:col>
      <xdr:colOff>101600</xdr:colOff>
      <xdr:row>35</xdr:row>
      <xdr:rowOff>4554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13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14731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82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269922</xdr:rowOff>
    </xdr:from>
    <xdr:to>
      <xdr:col>22</xdr:col>
      <xdr:colOff>165100</xdr:colOff>
      <xdr:row>35</xdr:row>
      <xdr:rowOff>28622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37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38799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0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35868</xdr:rowOff>
    </xdr:from>
    <xdr:to>
      <xdr:col>19</xdr:col>
      <xdr:colOff>38100</xdr:colOff>
      <xdr:row>35</xdr:row>
      <xdr:rowOff>137468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46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147645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15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282463</xdr:rowOff>
    </xdr:from>
    <xdr:to>
      <xdr:col>15</xdr:col>
      <xdr:colOff>101600</xdr:colOff>
      <xdr:row>35</xdr:row>
      <xdr:rowOff>41163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49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51340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1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愛媛県四国中央市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80,965
79,793
421.24
48,549,767
45,433,109
2,722,004
25,177,647
49,294,939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18461</xdr:rowOff>
    </xdr:from>
    <xdr:to>
      <xdr:col>24</xdr:col>
      <xdr:colOff>63500</xdr:colOff>
      <xdr:row>34</xdr:row>
      <xdr:rowOff>164471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47761"/>
          <a:ext cx="838200" cy="14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164471</xdr:rowOff>
    </xdr:from>
    <xdr:to>
      <xdr:col>19</xdr:col>
      <xdr:colOff>177800</xdr:colOff>
      <xdr:row>35</xdr:row>
      <xdr:rowOff>9447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93771"/>
          <a:ext cx="889000" cy="1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9447</xdr:rowOff>
    </xdr:from>
    <xdr:to>
      <xdr:col>15</xdr:col>
      <xdr:colOff>50800</xdr:colOff>
      <xdr:row>35</xdr:row>
      <xdr:rowOff>26167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10197"/>
          <a:ext cx="889000" cy="1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26167</xdr:rowOff>
    </xdr:from>
    <xdr:to>
      <xdr:col>10</xdr:col>
      <xdr:colOff>114300</xdr:colOff>
      <xdr:row>35</xdr:row>
      <xdr:rowOff>36373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26917"/>
          <a:ext cx="889000" cy="10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139111</xdr:rowOff>
    </xdr:from>
    <xdr:to>
      <xdr:col>24</xdr:col>
      <xdr:colOff>114300</xdr:colOff>
      <xdr:row>34</xdr:row>
      <xdr:rowOff>69261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9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161988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4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113671</xdr:rowOff>
    </xdr:from>
    <xdr:to>
      <xdr:col>20</xdr:col>
      <xdr:colOff>38100</xdr:colOff>
      <xdr:row>35</xdr:row>
      <xdr:rowOff>43821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4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60348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1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130097</xdr:rowOff>
    </xdr:from>
    <xdr:to>
      <xdr:col>15</xdr:col>
      <xdr:colOff>101600</xdr:colOff>
      <xdr:row>35</xdr:row>
      <xdr:rowOff>60247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5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76774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3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146817</xdr:rowOff>
    </xdr:from>
    <xdr:to>
      <xdr:col>10</xdr:col>
      <xdr:colOff>165100</xdr:colOff>
      <xdr:row>35</xdr:row>
      <xdr:rowOff>76967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7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93494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5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157023</xdr:rowOff>
    </xdr:from>
    <xdr:to>
      <xdr:col>6</xdr:col>
      <xdr:colOff>38100</xdr:colOff>
      <xdr:row>35</xdr:row>
      <xdr:rowOff>87173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8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103700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6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135302</xdr:rowOff>
    </xdr:from>
    <xdr:to>
      <xdr:col>24</xdr:col>
      <xdr:colOff>63500</xdr:colOff>
      <xdr:row>57</xdr:row>
      <xdr:rowOff>50361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36502"/>
          <a:ext cx="838200" cy="8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50361</xdr:rowOff>
    </xdr:from>
    <xdr:to>
      <xdr:col>19</xdr:col>
      <xdr:colOff>177800</xdr:colOff>
      <xdr:row>57</xdr:row>
      <xdr:rowOff>62630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823011"/>
          <a:ext cx="889000" cy="1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62630</xdr:rowOff>
    </xdr:from>
    <xdr:to>
      <xdr:col>15</xdr:col>
      <xdr:colOff>50800</xdr:colOff>
      <xdr:row>57</xdr:row>
      <xdr:rowOff>141387</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35280"/>
          <a:ext cx="889000" cy="7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141387</xdr:rowOff>
    </xdr:from>
    <xdr:to>
      <xdr:col>10</xdr:col>
      <xdr:colOff>114300</xdr:colOff>
      <xdr:row>58</xdr:row>
      <xdr:rowOff>1919</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14037"/>
          <a:ext cx="889000" cy="3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84502</xdr:rowOff>
    </xdr:from>
    <xdr:to>
      <xdr:col>24</xdr:col>
      <xdr:colOff>114300</xdr:colOff>
      <xdr:row>57</xdr:row>
      <xdr:rowOff>14652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8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62929</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6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171011</xdr:rowOff>
    </xdr:from>
    <xdr:to>
      <xdr:col>20</xdr:col>
      <xdr:colOff>38100</xdr:colOff>
      <xdr:row>57</xdr:row>
      <xdr:rowOff>101161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7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92288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6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11830</xdr:rowOff>
    </xdr:from>
    <xdr:to>
      <xdr:col>15</xdr:col>
      <xdr:colOff>101600</xdr:colOff>
      <xdr:row>57</xdr:row>
      <xdr:rowOff>113430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104557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7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90587</xdr:rowOff>
    </xdr:from>
    <xdr:to>
      <xdr:col>10</xdr:col>
      <xdr:colOff>165100</xdr:colOff>
      <xdr:row>58</xdr:row>
      <xdr:rowOff>20737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6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11864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5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122569</xdr:rowOff>
    </xdr:from>
    <xdr:to>
      <xdr:col>6</xdr:col>
      <xdr:colOff>38100</xdr:colOff>
      <xdr:row>58</xdr:row>
      <xdr:rowOff>52719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9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43846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8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68035</xdr:rowOff>
    </xdr:from>
    <xdr:to>
      <xdr:col>24</xdr:col>
      <xdr:colOff>63500</xdr:colOff>
      <xdr:row>78</xdr:row>
      <xdr:rowOff>75767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41135"/>
          <a:ext cx="838200" cy="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75767</xdr:rowOff>
    </xdr:from>
    <xdr:to>
      <xdr:col>19</xdr:col>
      <xdr:colOff>177800</xdr:colOff>
      <xdr:row>78</xdr:row>
      <xdr:rowOff>76721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48867"/>
          <a:ext cx="889000" cy="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76721</xdr:rowOff>
    </xdr:from>
    <xdr:to>
      <xdr:col>15</xdr:col>
      <xdr:colOff>50800</xdr:colOff>
      <xdr:row>78</xdr:row>
      <xdr:rowOff>93751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49821"/>
          <a:ext cx="889000" cy="1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90360</xdr:rowOff>
    </xdr:from>
    <xdr:to>
      <xdr:col>10</xdr:col>
      <xdr:colOff>114300</xdr:colOff>
      <xdr:row>78</xdr:row>
      <xdr:rowOff>93751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63460"/>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17235</xdr:rowOff>
    </xdr:from>
    <xdr:to>
      <xdr:col>24</xdr:col>
      <xdr:colOff>114300</xdr:colOff>
      <xdr:row>78</xdr:row>
      <xdr:rowOff>118835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103612</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0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24967</xdr:rowOff>
    </xdr:from>
    <xdr:to>
      <xdr:col>20</xdr:col>
      <xdr:colOff>38100</xdr:colOff>
      <xdr:row>78</xdr:row>
      <xdr:rowOff>126567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9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117694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90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25921</xdr:rowOff>
    </xdr:from>
    <xdr:to>
      <xdr:col>15</xdr:col>
      <xdr:colOff>101600</xdr:colOff>
      <xdr:row>78</xdr:row>
      <xdr:rowOff>127521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118648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9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42951</xdr:rowOff>
    </xdr:from>
    <xdr:to>
      <xdr:col>10</xdr:col>
      <xdr:colOff>165100</xdr:colOff>
      <xdr:row>78</xdr:row>
      <xdr:rowOff>144551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135678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0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39560</xdr:rowOff>
    </xdr:from>
    <xdr:to>
      <xdr:col>6</xdr:col>
      <xdr:colOff>38100</xdr:colOff>
      <xdr:row>78</xdr:row>
      <xdr:rowOff>141160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1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132287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0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47600</xdr:rowOff>
    </xdr:from>
    <xdr:to>
      <xdr:col>24</xdr:col>
      <xdr:colOff>63500</xdr:colOff>
      <xdr:row>95</xdr:row>
      <xdr:rowOff>131000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35350"/>
          <a:ext cx="838200" cy="8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131000</xdr:rowOff>
    </xdr:from>
    <xdr:to>
      <xdr:col>19</xdr:col>
      <xdr:colOff>177800</xdr:colOff>
      <xdr:row>96</xdr:row>
      <xdr:rowOff>69914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18750"/>
          <a:ext cx="889000" cy="1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66839</xdr:rowOff>
    </xdr:from>
    <xdr:to>
      <xdr:col>15</xdr:col>
      <xdr:colOff>50800</xdr:colOff>
      <xdr:row>96</xdr:row>
      <xdr:rowOff>69914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54589"/>
          <a:ext cx="889000" cy="17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66839</xdr:rowOff>
    </xdr:from>
    <xdr:to>
      <xdr:col>10</xdr:col>
      <xdr:colOff>114300</xdr:colOff>
      <xdr:row>97</xdr:row>
      <xdr:rowOff>20193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54589"/>
          <a:ext cx="889000" cy="29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168250</xdr:rowOff>
    </xdr:from>
    <xdr:to>
      <xdr:col>24</xdr:col>
      <xdr:colOff>114300</xdr:colOff>
      <xdr:row>95</xdr:row>
      <xdr:rowOff>98400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8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146677</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62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80200</xdr:rowOff>
    </xdr:from>
    <xdr:to>
      <xdr:col>20</xdr:col>
      <xdr:colOff>38100</xdr:colOff>
      <xdr:row>96</xdr:row>
      <xdr:rowOff>10350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1477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460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19114</xdr:rowOff>
    </xdr:from>
    <xdr:to>
      <xdr:col>15</xdr:col>
      <xdr:colOff>101600</xdr:colOff>
      <xdr:row>96</xdr:row>
      <xdr:rowOff>120714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7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111841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57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16039</xdr:rowOff>
    </xdr:from>
    <xdr:to>
      <xdr:col>10</xdr:col>
      <xdr:colOff>165100</xdr:colOff>
      <xdr:row>95</xdr:row>
      <xdr:rowOff>117639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0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134166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79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140843</xdr:rowOff>
    </xdr:from>
    <xdr:to>
      <xdr:col>6</xdr:col>
      <xdr:colOff>38100</xdr:colOff>
      <xdr:row>97</xdr:row>
      <xdr:rowOff>70993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0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87520</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3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77020</xdr:rowOff>
    </xdr:from>
    <xdr:to>
      <xdr:col>55</xdr:col>
      <xdr:colOff>0</xdr:colOff>
      <xdr:row>38</xdr:row>
      <xdr:rowOff>113771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592120"/>
          <a:ext cx="838200" cy="3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58253</xdr:rowOff>
    </xdr:from>
    <xdr:to>
      <xdr:col>50</xdr:col>
      <xdr:colOff>114300</xdr:colOff>
      <xdr:row>38</xdr:row>
      <xdr:rowOff>77020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573353"/>
          <a:ext cx="889000" cy="1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58253</xdr:rowOff>
    </xdr:from>
    <xdr:to>
      <xdr:col>45</xdr:col>
      <xdr:colOff>177800</xdr:colOff>
      <xdr:row>38</xdr:row>
      <xdr:rowOff>88712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573353"/>
          <a:ext cx="889000" cy="3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101970</xdr:rowOff>
    </xdr:from>
    <xdr:to>
      <xdr:col>41</xdr:col>
      <xdr:colOff>50800</xdr:colOff>
      <xdr:row>38</xdr:row>
      <xdr:rowOff>88712</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588370"/>
          <a:ext cx="889000" cy="101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62971</xdr:rowOff>
    </xdr:from>
    <xdr:to>
      <xdr:col>55</xdr:col>
      <xdr:colOff>50800</xdr:colOff>
      <xdr:row>38</xdr:row>
      <xdr:rowOff>164571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7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41398</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5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26220</xdr:rowOff>
    </xdr:from>
    <xdr:to>
      <xdr:col>50</xdr:col>
      <xdr:colOff>165100</xdr:colOff>
      <xdr:row>38</xdr:row>
      <xdr:rowOff>127820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118947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63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7453</xdr:rowOff>
    </xdr:from>
    <xdr:to>
      <xdr:col>46</xdr:col>
      <xdr:colOff>38100</xdr:colOff>
      <xdr:row>38</xdr:row>
      <xdr:rowOff>109053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2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100180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1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37912</xdr:rowOff>
    </xdr:from>
    <xdr:to>
      <xdr:col>41</xdr:col>
      <xdr:colOff>101600</xdr:colOff>
      <xdr:row>38</xdr:row>
      <xdr:rowOff>139512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5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130639</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4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51170</xdr:rowOff>
    </xdr:from>
    <xdr:to>
      <xdr:col>36</xdr:col>
      <xdr:colOff>165100</xdr:colOff>
      <xdr:row>32</xdr:row>
      <xdr:rowOff>152770</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3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143897</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30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113247</xdr:rowOff>
    </xdr:from>
    <xdr:to>
      <xdr:col>55</xdr:col>
      <xdr:colOff>0</xdr:colOff>
      <xdr:row>56</xdr:row>
      <xdr:rowOff>78892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028647"/>
          <a:ext cx="838200" cy="65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78892</xdr:rowOff>
    </xdr:from>
    <xdr:to>
      <xdr:col>50</xdr:col>
      <xdr:colOff>114300</xdr:colOff>
      <xdr:row>56</xdr:row>
      <xdr:rowOff>146721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680092"/>
          <a:ext cx="889000" cy="6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146721</xdr:rowOff>
    </xdr:from>
    <xdr:to>
      <xdr:col>45</xdr:col>
      <xdr:colOff>177800</xdr:colOff>
      <xdr:row>56</xdr:row>
      <xdr:rowOff>167099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747921"/>
          <a:ext cx="889000" cy="2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77276</xdr:rowOff>
    </xdr:from>
    <xdr:to>
      <xdr:col>41</xdr:col>
      <xdr:colOff>50800</xdr:colOff>
      <xdr:row>56</xdr:row>
      <xdr:rowOff>167099</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678476"/>
          <a:ext cx="889000" cy="8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62447</xdr:rowOff>
    </xdr:from>
    <xdr:to>
      <xdr:col>55</xdr:col>
      <xdr:colOff>50800</xdr:colOff>
      <xdr:row>52</xdr:row>
      <xdr:rowOff>164047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897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85324</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882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28092</xdr:rowOff>
    </xdr:from>
    <xdr:to>
      <xdr:col>50</xdr:col>
      <xdr:colOff>165100</xdr:colOff>
      <xdr:row>56</xdr:row>
      <xdr:rowOff>129692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6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120819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72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95921</xdr:rowOff>
    </xdr:from>
    <xdr:to>
      <xdr:col>46</xdr:col>
      <xdr:colOff>38100</xdr:colOff>
      <xdr:row>57</xdr:row>
      <xdr:rowOff>26071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69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17198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78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116299</xdr:rowOff>
    </xdr:from>
    <xdr:to>
      <xdr:col>41</xdr:col>
      <xdr:colOff>101600</xdr:colOff>
      <xdr:row>57</xdr:row>
      <xdr:rowOff>46449</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71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37576</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8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26476</xdr:rowOff>
    </xdr:from>
    <xdr:to>
      <xdr:col>36</xdr:col>
      <xdr:colOff>165100</xdr:colOff>
      <xdr:row>56</xdr:row>
      <xdr:rowOff>128076</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62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119203</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7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46157</xdr:rowOff>
    </xdr:from>
    <xdr:to>
      <xdr:col>55</xdr:col>
      <xdr:colOff>0</xdr:colOff>
      <xdr:row>78</xdr:row>
      <xdr:rowOff>87305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419257"/>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105502</xdr:rowOff>
    </xdr:from>
    <xdr:to>
      <xdr:col>50</xdr:col>
      <xdr:colOff>114300</xdr:colOff>
      <xdr:row>78</xdr:row>
      <xdr:rowOff>87305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307152"/>
          <a:ext cx="889000" cy="15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105502</xdr:rowOff>
    </xdr:from>
    <xdr:to>
      <xdr:col>45</xdr:col>
      <xdr:colOff>177800</xdr:colOff>
      <xdr:row>78</xdr:row>
      <xdr:rowOff>42842</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307152"/>
          <a:ext cx="889000" cy="10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42842</xdr:rowOff>
    </xdr:from>
    <xdr:to>
      <xdr:col>41</xdr:col>
      <xdr:colOff>50800</xdr:colOff>
      <xdr:row>78</xdr:row>
      <xdr:rowOff>125823</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415942"/>
          <a:ext cx="889000" cy="8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166807</xdr:rowOff>
    </xdr:from>
    <xdr:to>
      <xdr:col>55</xdr:col>
      <xdr:colOff>50800</xdr:colOff>
      <xdr:row>78</xdr:row>
      <xdr:rowOff>96957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6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81734</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8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36505</xdr:rowOff>
    </xdr:from>
    <xdr:to>
      <xdr:col>50</xdr:col>
      <xdr:colOff>165100</xdr:colOff>
      <xdr:row>78</xdr:row>
      <xdr:rowOff>138105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129232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50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54702</xdr:rowOff>
    </xdr:from>
    <xdr:to>
      <xdr:col>46</xdr:col>
      <xdr:colOff>38100</xdr:colOff>
      <xdr:row>77</xdr:row>
      <xdr:rowOff>156302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5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147429</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349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163492</xdr:rowOff>
    </xdr:from>
    <xdr:to>
      <xdr:col>41</xdr:col>
      <xdr:colOff>101600</xdr:colOff>
      <xdr:row>78</xdr:row>
      <xdr:rowOff>93642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6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84769</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5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75023</xdr:rowOff>
    </xdr:from>
    <xdr:to>
      <xdr:col>36</xdr:col>
      <xdr:colOff>165100</xdr:colOff>
      <xdr:row>79</xdr:row>
      <xdr:rowOff>5173</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44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78</xdr:row>
      <xdr:rowOff>167750</xdr:rowOff>
    </xdr:from>
    <xdr:ext cx="378565"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83017" y="13540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99630</xdr:rowOff>
    </xdr:from>
    <xdr:to>
      <xdr:col>55</xdr:col>
      <xdr:colOff>0</xdr:colOff>
      <xdr:row>95</xdr:row>
      <xdr:rowOff>106014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5873030"/>
          <a:ext cx="838200" cy="52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106014</xdr:rowOff>
    </xdr:from>
    <xdr:to>
      <xdr:col>50</xdr:col>
      <xdr:colOff>114300</xdr:colOff>
      <xdr:row>96</xdr:row>
      <xdr:rowOff>94241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393764"/>
          <a:ext cx="889000" cy="15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89359</xdr:rowOff>
    </xdr:from>
    <xdr:to>
      <xdr:col>45</xdr:col>
      <xdr:colOff>177800</xdr:colOff>
      <xdr:row>96</xdr:row>
      <xdr:rowOff>94241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548559"/>
          <a:ext cx="889000" cy="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149056</xdr:rowOff>
    </xdr:from>
    <xdr:to>
      <xdr:col>41</xdr:col>
      <xdr:colOff>50800</xdr:colOff>
      <xdr:row>96</xdr:row>
      <xdr:rowOff>89359</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436806"/>
          <a:ext cx="889000" cy="11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48830</xdr:rowOff>
    </xdr:from>
    <xdr:to>
      <xdr:col>55</xdr:col>
      <xdr:colOff>50800</xdr:colOff>
      <xdr:row>92</xdr:row>
      <xdr:rowOff>150430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82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71707</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67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55214</xdr:rowOff>
    </xdr:from>
    <xdr:to>
      <xdr:col>50</xdr:col>
      <xdr:colOff>165100</xdr:colOff>
      <xdr:row>95</xdr:row>
      <xdr:rowOff>156814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34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1891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1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43441</xdr:rowOff>
    </xdr:from>
    <xdr:to>
      <xdr:col>46</xdr:col>
      <xdr:colOff>38100</xdr:colOff>
      <xdr:row>96</xdr:row>
      <xdr:rowOff>145041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50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136168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59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38559</xdr:rowOff>
    </xdr:from>
    <xdr:to>
      <xdr:col>41</xdr:col>
      <xdr:colOff>101600</xdr:colOff>
      <xdr:row>96</xdr:row>
      <xdr:rowOff>140159</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49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131286</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59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98256</xdr:rowOff>
    </xdr:from>
    <xdr:to>
      <xdr:col>36</xdr:col>
      <xdr:colOff>165100</xdr:colOff>
      <xdr:row>96</xdr:row>
      <xdr:rowOff>28406</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38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44933</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16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105364</xdr:rowOff>
    </xdr:from>
    <xdr:to>
      <xdr:col>85</xdr:col>
      <xdr:colOff>127000</xdr:colOff>
      <xdr:row>38</xdr:row>
      <xdr:rowOff>109434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620464"/>
          <a:ext cx="8382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17216</xdr:rowOff>
    </xdr:from>
    <xdr:to>
      <xdr:col>81</xdr:col>
      <xdr:colOff>50800</xdr:colOff>
      <xdr:row>38</xdr:row>
      <xdr:rowOff>109434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532316"/>
          <a:ext cx="889000" cy="9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128224</xdr:rowOff>
    </xdr:from>
    <xdr:to>
      <xdr:col>76</xdr:col>
      <xdr:colOff>114300</xdr:colOff>
      <xdr:row>38</xdr:row>
      <xdr:rowOff>17216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471874"/>
          <a:ext cx="889000" cy="6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128224</xdr:rowOff>
    </xdr:from>
    <xdr:to>
      <xdr:col>71</xdr:col>
      <xdr:colOff>177800</xdr:colOff>
      <xdr:row>37</xdr:row>
      <xdr:rowOff>139334</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471874"/>
          <a:ext cx="889000" cy="1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54564</xdr:rowOff>
    </xdr:from>
    <xdr:to>
      <xdr:col>85</xdr:col>
      <xdr:colOff>177800</xdr:colOff>
      <xdr:row>38</xdr:row>
      <xdr:rowOff>156164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56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148800</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492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58634</xdr:rowOff>
    </xdr:from>
    <xdr:to>
      <xdr:col>81</xdr:col>
      <xdr:colOff>101600</xdr:colOff>
      <xdr:row>38</xdr:row>
      <xdr:rowOff>160234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7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151361</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66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137866</xdr:rowOff>
    </xdr:from>
    <xdr:to>
      <xdr:col>76</xdr:col>
      <xdr:colOff>165100</xdr:colOff>
      <xdr:row>38</xdr:row>
      <xdr:rowOff>68016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48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84543</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428" y="625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77424</xdr:rowOff>
    </xdr:from>
    <xdr:to>
      <xdr:col>72</xdr:col>
      <xdr:colOff>38100</xdr:colOff>
      <xdr:row>38</xdr:row>
      <xdr:rowOff>7575</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4210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24101</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619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88534</xdr:rowOff>
    </xdr:from>
    <xdr:to>
      <xdr:col>67</xdr:col>
      <xdr:colOff>101600</xdr:colOff>
      <xdr:row>38</xdr:row>
      <xdr:rowOff>18684</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43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9811</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79428" y="652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140860</xdr:rowOff>
    </xdr:from>
    <xdr:to>
      <xdr:col>85</xdr:col>
      <xdr:colOff>127000</xdr:colOff>
      <xdr:row>74</xdr:row>
      <xdr:rowOff>18003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313810"/>
          <a:ext cx="838200" cy="39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140860</xdr:rowOff>
    </xdr:from>
    <xdr:to>
      <xdr:col>81</xdr:col>
      <xdr:colOff>50800</xdr:colOff>
      <xdr:row>73</xdr:row>
      <xdr:rowOff>137218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313810"/>
          <a:ext cx="889000" cy="33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137218</xdr:rowOff>
    </xdr:from>
    <xdr:to>
      <xdr:col>76</xdr:col>
      <xdr:colOff>114300</xdr:colOff>
      <xdr:row>73</xdr:row>
      <xdr:rowOff>153204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653068"/>
          <a:ext cx="889000" cy="1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57682</xdr:rowOff>
    </xdr:from>
    <xdr:to>
      <xdr:col>71</xdr:col>
      <xdr:colOff>177800</xdr:colOff>
      <xdr:row>73</xdr:row>
      <xdr:rowOff>153204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2573532"/>
          <a:ext cx="889000" cy="9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138653</xdr:rowOff>
    </xdr:from>
    <xdr:to>
      <xdr:col>85</xdr:col>
      <xdr:colOff>177800</xdr:colOff>
      <xdr:row>74</xdr:row>
      <xdr:rowOff>68803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5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161530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50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90060</xdr:rowOff>
    </xdr:from>
    <xdr:to>
      <xdr:col>81</xdr:col>
      <xdr:colOff>101600</xdr:colOff>
      <xdr:row>72</xdr:row>
      <xdr:rowOff>20210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26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36737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03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86418</xdr:rowOff>
    </xdr:from>
    <xdr:to>
      <xdr:col>76</xdr:col>
      <xdr:colOff>165100</xdr:colOff>
      <xdr:row>74</xdr:row>
      <xdr:rowOff>16568</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60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33095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37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102404</xdr:rowOff>
    </xdr:from>
    <xdr:to>
      <xdr:col>72</xdr:col>
      <xdr:colOff>38100</xdr:colOff>
      <xdr:row>74</xdr:row>
      <xdr:rowOff>32554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61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49081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3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6882</xdr:rowOff>
    </xdr:from>
    <xdr:to>
      <xdr:col>67</xdr:col>
      <xdr:colOff>101600</xdr:colOff>
      <xdr:row>73</xdr:row>
      <xdr:rowOff>108482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52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125009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29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111810</xdr:rowOff>
    </xdr:from>
    <xdr:to>
      <xdr:col>85</xdr:col>
      <xdr:colOff>127000</xdr:colOff>
      <xdr:row>97</xdr:row>
      <xdr:rowOff>130975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742460"/>
          <a:ext cx="838200" cy="1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165240</xdr:rowOff>
    </xdr:from>
    <xdr:to>
      <xdr:col>81</xdr:col>
      <xdr:colOff>50800</xdr:colOff>
      <xdr:row>97</xdr:row>
      <xdr:rowOff>111810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624440"/>
          <a:ext cx="889000" cy="11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165240</xdr:rowOff>
    </xdr:from>
    <xdr:to>
      <xdr:col>76</xdr:col>
      <xdr:colOff>114300</xdr:colOff>
      <xdr:row>96</xdr:row>
      <xdr:rowOff>170701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624440"/>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170701</xdr:rowOff>
    </xdr:from>
    <xdr:to>
      <xdr:col>71</xdr:col>
      <xdr:colOff>177800</xdr:colOff>
      <xdr:row>98</xdr:row>
      <xdr:rowOff>126136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29901"/>
          <a:ext cx="889000" cy="29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80175</xdr:rowOff>
    </xdr:from>
    <xdr:to>
      <xdr:col>85</xdr:col>
      <xdr:colOff>177800</xdr:colOff>
      <xdr:row>98</xdr:row>
      <xdr:rowOff>10325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58602</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68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61010</xdr:rowOff>
    </xdr:from>
    <xdr:to>
      <xdr:col>81</xdr:col>
      <xdr:colOff>101600</xdr:colOff>
      <xdr:row>97</xdr:row>
      <xdr:rowOff>162610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153737</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78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114440</xdr:rowOff>
    </xdr:from>
    <xdr:to>
      <xdr:col>76</xdr:col>
      <xdr:colOff>165100</xdr:colOff>
      <xdr:row>97</xdr:row>
      <xdr:rowOff>44590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5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61117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34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119901</xdr:rowOff>
    </xdr:from>
    <xdr:to>
      <xdr:col>72</xdr:col>
      <xdr:colOff>38100</xdr:colOff>
      <xdr:row>97</xdr:row>
      <xdr:rowOff>50051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7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66578</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5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75336</xdr:rowOff>
    </xdr:from>
    <xdr:to>
      <xdr:col>67</xdr:col>
      <xdr:colOff>101600</xdr:colOff>
      <xdr:row>99</xdr:row>
      <xdr:rowOff>5486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7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168063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7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144638</xdr:rowOff>
    </xdr:from>
    <xdr:to>
      <xdr:col>116</xdr:col>
      <xdr:colOff>63500</xdr:colOff>
      <xdr:row>57</xdr:row>
      <xdr:rowOff>147107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917288"/>
          <a:ext cx="8382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147107</xdr:rowOff>
    </xdr:from>
    <xdr:to>
      <xdr:col>111</xdr:col>
      <xdr:colOff>177800</xdr:colOff>
      <xdr:row>57</xdr:row>
      <xdr:rowOff>149530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919757"/>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149530</xdr:rowOff>
    </xdr:from>
    <xdr:to>
      <xdr:col>107</xdr:col>
      <xdr:colOff>50800</xdr:colOff>
      <xdr:row>57</xdr:row>
      <xdr:rowOff>150124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922180"/>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150124</xdr:rowOff>
    </xdr:from>
    <xdr:to>
      <xdr:col>102</xdr:col>
      <xdr:colOff>114300</xdr:colOff>
      <xdr:row>57</xdr:row>
      <xdr:rowOff>153096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22774"/>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93838</xdr:rowOff>
    </xdr:from>
    <xdr:to>
      <xdr:col>116</xdr:col>
      <xdr:colOff>114300</xdr:colOff>
      <xdr:row>58</xdr:row>
      <xdr:rowOff>23988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86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72265</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4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96307</xdr:rowOff>
    </xdr:from>
    <xdr:to>
      <xdr:col>112</xdr:col>
      <xdr:colOff>38100</xdr:colOff>
      <xdr:row>58</xdr:row>
      <xdr:rowOff>26457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86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17584</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96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98730</xdr:rowOff>
    </xdr:from>
    <xdr:to>
      <xdr:col>107</xdr:col>
      <xdr:colOff>101600</xdr:colOff>
      <xdr:row>58</xdr:row>
      <xdr:rowOff>28880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8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20007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96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99324</xdr:rowOff>
    </xdr:from>
    <xdr:to>
      <xdr:col>102</xdr:col>
      <xdr:colOff>165100</xdr:colOff>
      <xdr:row>58</xdr:row>
      <xdr:rowOff>29474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87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20601</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96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102296</xdr:rowOff>
    </xdr:from>
    <xdr:to>
      <xdr:col>98</xdr:col>
      <xdr:colOff>38100</xdr:colOff>
      <xdr:row>58</xdr:row>
      <xdr:rowOff>32446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87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23573</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96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67759</xdr:rowOff>
    </xdr:from>
    <xdr:to>
      <xdr:col>116</xdr:col>
      <xdr:colOff>63500</xdr:colOff>
      <xdr:row>74</xdr:row>
      <xdr:rowOff>105662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755059"/>
          <a:ext cx="838200" cy="3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105662</xdr:rowOff>
    </xdr:from>
    <xdr:to>
      <xdr:col>111</xdr:col>
      <xdr:colOff>177800</xdr:colOff>
      <xdr:row>74</xdr:row>
      <xdr:rowOff>132682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792962"/>
          <a:ext cx="889000" cy="2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132682</xdr:rowOff>
    </xdr:from>
    <xdr:to>
      <xdr:col>107</xdr:col>
      <xdr:colOff>50800</xdr:colOff>
      <xdr:row>74</xdr:row>
      <xdr:rowOff>165874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819982"/>
          <a:ext cx="889000" cy="3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165874</xdr:rowOff>
    </xdr:from>
    <xdr:to>
      <xdr:col>102</xdr:col>
      <xdr:colOff>114300</xdr:colOff>
      <xdr:row>75</xdr:row>
      <xdr:rowOff>17399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853174"/>
          <a:ext cx="889000" cy="2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16959</xdr:rowOff>
    </xdr:from>
    <xdr:to>
      <xdr:col>116</xdr:col>
      <xdr:colOff>114300</xdr:colOff>
      <xdr:row>74</xdr:row>
      <xdr:rowOff>118559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70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39836</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55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54862</xdr:rowOff>
    </xdr:from>
    <xdr:to>
      <xdr:col>112</xdr:col>
      <xdr:colOff>38100</xdr:colOff>
      <xdr:row>74</xdr:row>
      <xdr:rowOff>156462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74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1539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51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81882</xdr:rowOff>
    </xdr:from>
    <xdr:to>
      <xdr:col>107</xdr:col>
      <xdr:colOff>101600</xdr:colOff>
      <xdr:row>75</xdr:row>
      <xdr:rowOff>12032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76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28559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54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115074</xdr:rowOff>
    </xdr:from>
    <xdr:to>
      <xdr:col>102</xdr:col>
      <xdr:colOff>165100</xdr:colOff>
      <xdr:row>75</xdr:row>
      <xdr:rowOff>45224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80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61751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57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138049</xdr:rowOff>
    </xdr:from>
    <xdr:to>
      <xdr:col>98</xdr:col>
      <xdr:colOff>38100</xdr:colOff>
      <xdr:row>75</xdr:row>
      <xdr:rowOff>68199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8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84726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60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人当たり５</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１４５</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円となっており、前年度に比べ</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３６，４９７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となっている。主な構成項目である人件費は、</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人事院勧告に基づく給与改定や会計年度任用職員の期末手当及び勤勉手当の見直しなどにより、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２５円</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８，９４２</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円の増となっている。定員適正化計画を進めてきた結果、ピークであった平成１８年度に比べ減少してはいるものの、依然類似団体と比べて高い水準にある。物件費は住民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７３，９０４</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市政２０周年に当たり実施した記念イベント関連事業の増、人件費の上昇による委託料の増など</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７，９４７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円の増となったものの、類似団体と比べて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２，５６６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円低い状況である。維持補修費は住民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人当たり３，</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８８１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円で、類似団体と比較して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人当たりのコストは低い状況である。扶助費は住民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１１３</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７５２</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円で、前年度に比べ</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５６７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となっている。要因として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障害サービス事業費、児童手当費が増加したため</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である。補助費等は住民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人当たり４</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３８２</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３，３７６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減と</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なっている。これは、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企業立地促進事業交付金が減になったことなどによるものである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。普通建設事業費のうち更新整備については、住民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７３</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４５４</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３１，８９１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となり、類似団体平均</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より３３，１４４円高く</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なっている。これは、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各学校の体育館に空調設備を設置したことによる学校施設整備事業の増が主な要因である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５７，４５３</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２３，９７６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減となっている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a:t>
          </a:r>
          <a:r>
            <a:rPr kumimoji="1" lang="ja-JP"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令和６年度は繰上償還を行わなかったことによるものであるが</a:t>
          </a:r>
          <a:r>
            <a:rPr kumimoji="1" lang="ja-JP"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類似団体と比較しても</a:t>
          </a:r>
          <a:r>
            <a:rPr kumimoji="1" lang="ja-JP"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高水準での推移が見込まれる。</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　　</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愛媛県四国中央市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80,965
79,793
421.24
48,549,767
45,433,109
2,722,004
25,177,647
49,294,939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152502</xdr:rowOff>
    </xdr:from>
    <xdr:to>
      <xdr:col>24</xdr:col>
      <xdr:colOff>63500</xdr:colOff>
      <xdr:row>37</xdr:row>
      <xdr:rowOff>18085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24702"/>
          <a:ext cx="8382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129184</xdr:rowOff>
    </xdr:from>
    <xdr:to>
      <xdr:col>19</xdr:col>
      <xdr:colOff>177800</xdr:colOff>
      <xdr:row>37</xdr:row>
      <xdr:rowOff>18085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301384"/>
          <a:ext cx="889000" cy="6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125527</xdr:rowOff>
    </xdr:from>
    <xdr:to>
      <xdr:col>15</xdr:col>
      <xdr:colOff>50800</xdr:colOff>
      <xdr:row>36</xdr:row>
      <xdr:rowOff>129184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29772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116383</xdr:rowOff>
    </xdr:from>
    <xdr:to>
      <xdr:col>10</xdr:col>
      <xdr:colOff>114300</xdr:colOff>
      <xdr:row>36</xdr:row>
      <xdr:rowOff>125527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88583"/>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101702</xdr:rowOff>
    </xdr:from>
    <xdr:to>
      <xdr:col>24</xdr:col>
      <xdr:colOff>114300</xdr:colOff>
      <xdr:row>37</xdr:row>
      <xdr:rowOff>31852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7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80129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5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138735</xdr:rowOff>
    </xdr:from>
    <xdr:to>
      <xdr:col>20</xdr:col>
      <xdr:colOff>38100</xdr:colOff>
      <xdr:row>37</xdr:row>
      <xdr:rowOff>68885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60012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40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78384</xdr:rowOff>
    </xdr:from>
    <xdr:to>
      <xdr:col>15</xdr:col>
      <xdr:colOff>101600</xdr:colOff>
      <xdr:row>37</xdr:row>
      <xdr:rowOff>8534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5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171111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4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74727</xdr:rowOff>
    </xdr:from>
    <xdr:to>
      <xdr:col>10</xdr:col>
      <xdr:colOff>165100</xdr:colOff>
      <xdr:row>37</xdr:row>
      <xdr:rowOff>4877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4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167454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3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65583</xdr:rowOff>
    </xdr:from>
    <xdr:to>
      <xdr:col>6</xdr:col>
      <xdr:colOff>38100</xdr:colOff>
      <xdr:row>36</xdr:row>
      <xdr:rowOff>167183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158310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30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5474</xdr:rowOff>
    </xdr:from>
    <xdr:to>
      <xdr:col>24</xdr:col>
      <xdr:colOff>63500</xdr:colOff>
      <xdr:row>56</xdr:row>
      <xdr:rowOff>77079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06674"/>
          <a:ext cx="838200" cy="7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138313</xdr:rowOff>
    </xdr:from>
    <xdr:to>
      <xdr:col>19</xdr:col>
      <xdr:colOff>177800</xdr:colOff>
      <xdr:row>56</xdr:row>
      <xdr:rowOff>77079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68063"/>
          <a:ext cx="889000" cy="11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138313</xdr:rowOff>
    </xdr:from>
    <xdr:to>
      <xdr:col>15</xdr:col>
      <xdr:colOff>50800</xdr:colOff>
      <xdr:row>56</xdr:row>
      <xdr:rowOff>20112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568063"/>
          <a:ext cx="889000" cy="5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1168</xdr:rowOff>
    </xdr:from>
    <xdr:to>
      <xdr:col>10</xdr:col>
      <xdr:colOff>114300</xdr:colOff>
      <xdr:row>56</xdr:row>
      <xdr:rowOff>20112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88018"/>
          <a:ext cx="889000" cy="53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126124</xdr:rowOff>
    </xdr:from>
    <xdr:to>
      <xdr:col>24</xdr:col>
      <xdr:colOff>114300</xdr:colOff>
      <xdr:row>56</xdr:row>
      <xdr:rowOff>56274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5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104551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26279</xdr:rowOff>
    </xdr:from>
    <xdr:to>
      <xdr:col>20</xdr:col>
      <xdr:colOff>38100</xdr:colOff>
      <xdr:row>56</xdr:row>
      <xdr:rowOff>127879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2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119006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2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87513</xdr:rowOff>
    </xdr:from>
    <xdr:to>
      <xdr:col>15</xdr:col>
      <xdr:colOff>101600</xdr:colOff>
      <xdr:row>56</xdr:row>
      <xdr:rowOff>17663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1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34190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9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140762</xdr:rowOff>
    </xdr:from>
    <xdr:to>
      <xdr:col>10</xdr:col>
      <xdr:colOff>165100</xdr:colOff>
      <xdr:row>56</xdr:row>
      <xdr:rowOff>70912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7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62039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663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121818</xdr:rowOff>
    </xdr:from>
    <xdr:to>
      <xdr:col>6</xdr:col>
      <xdr:colOff>38100</xdr:colOff>
      <xdr:row>53</xdr:row>
      <xdr:rowOff>51968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3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43095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2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117242</xdr:rowOff>
    </xdr:from>
    <xdr:to>
      <xdr:col>24</xdr:col>
      <xdr:colOff>63500</xdr:colOff>
      <xdr:row>74</xdr:row>
      <xdr:rowOff>57948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33092"/>
          <a:ext cx="838200" cy="11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57948</xdr:rowOff>
    </xdr:from>
    <xdr:to>
      <xdr:col>19</xdr:col>
      <xdr:colOff>177800</xdr:colOff>
      <xdr:row>75</xdr:row>
      <xdr:rowOff>90007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45248"/>
          <a:ext cx="889000" cy="20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164150</xdr:rowOff>
    </xdr:from>
    <xdr:to>
      <xdr:col>15</xdr:col>
      <xdr:colOff>50800</xdr:colOff>
      <xdr:row>75</xdr:row>
      <xdr:rowOff>90007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51450"/>
          <a:ext cx="889000" cy="9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164150</xdr:rowOff>
    </xdr:from>
    <xdr:to>
      <xdr:col>10</xdr:col>
      <xdr:colOff>114300</xdr:colOff>
      <xdr:row>76</xdr:row>
      <xdr:rowOff>53366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51450"/>
          <a:ext cx="889000" cy="23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66442</xdr:rowOff>
    </xdr:from>
    <xdr:to>
      <xdr:col>24</xdr:col>
      <xdr:colOff>114300</xdr:colOff>
      <xdr:row>73</xdr:row>
      <xdr:rowOff>168042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89319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33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7148</xdr:rowOff>
    </xdr:from>
    <xdr:to>
      <xdr:col>20</xdr:col>
      <xdr:colOff>38100</xdr:colOff>
      <xdr:row>74</xdr:row>
      <xdr:rowOff>108748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9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125275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6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39207</xdr:rowOff>
    </xdr:from>
    <xdr:to>
      <xdr:col>15</xdr:col>
      <xdr:colOff>101600</xdr:colOff>
      <xdr:row>75</xdr:row>
      <xdr:rowOff>140807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9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157334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73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113350</xdr:rowOff>
    </xdr:from>
    <xdr:to>
      <xdr:col>10</xdr:col>
      <xdr:colOff>165100</xdr:colOff>
      <xdr:row>75</xdr:row>
      <xdr:rowOff>43500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0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60027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7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2566</xdr:rowOff>
    </xdr:from>
    <xdr:to>
      <xdr:col>6</xdr:col>
      <xdr:colOff>38100</xdr:colOff>
      <xdr:row>76</xdr:row>
      <xdr:rowOff>104166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3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120693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0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89122</xdr:rowOff>
    </xdr:from>
    <xdr:to>
      <xdr:col>24</xdr:col>
      <xdr:colOff>63500</xdr:colOff>
      <xdr:row>96</xdr:row>
      <xdr:rowOff>165264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548322"/>
          <a:ext cx="838200" cy="7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29990</xdr:rowOff>
    </xdr:from>
    <xdr:to>
      <xdr:col>19</xdr:col>
      <xdr:colOff>177800</xdr:colOff>
      <xdr:row>96</xdr:row>
      <xdr:rowOff>165264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489190"/>
          <a:ext cx="889000" cy="13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29990</xdr:rowOff>
    </xdr:from>
    <xdr:to>
      <xdr:col>15</xdr:col>
      <xdr:colOff>50800</xdr:colOff>
      <xdr:row>96</xdr:row>
      <xdr:rowOff>127279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489190"/>
          <a:ext cx="889000" cy="9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127279</xdr:rowOff>
    </xdr:from>
    <xdr:to>
      <xdr:col>10</xdr:col>
      <xdr:colOff>114300</xdr:colOff>
      <xdr:row>98</xdr:row>
      <xdr:rowOff>52775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86479"/>
          <a:ext cx="889000" cy="268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38322</xdr:rowOff>
    </xdr:from>
    <xdr:to>
      <xdr:col>24</xdr:col>
      <xdr:colOff>114300</xdr:colOff>
      <xdr:row>96</xdr:row>
      <xdr:rowOff>139922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9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61199</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4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114464</xdr:rowOff>
    </xdr:from>
    <xdr:to>
      <xdr:col>20</xdr:col>
      <xdr:colOff>38100</xdr:colOff>
      <xdr:row>97</xdr:row>
      <xdr:rowOff>44614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57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35741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66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150640</xdr:rowOff>
    </xdr:from>
    <xdr:to>
      <xdr:col>15</xdr:col>
      <xdr:colOff>101600</xdr:colOff>
      <xdr:row>96</xdr:row>
      <xdr:rowOff>80790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3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97317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21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76479</xdr:rowOff>
    </xdr:from>
    <xdr:to>
      <xdr:col>10</xdr:col>
      <xdr:colOff>165100</xdr:colOff>
      <xdr:row>97</xdr:row>
      <xdr:rowOff>6629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3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169206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2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1975</xdr:rowOff>
    </xdr:from>
    <xdr:to>
      <xdr:col>6</xdr:col>
      <xdr:colOff>38100</xdr:colOff>
      <xdr:row>98</xdr:row>
      <xdr:rowOff>103575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0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94702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9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37374</xdr:rowOff>
    </xdr:from>
    <xdr:to>
      <xdr:col>55</xdr:col>
      <xdr:colOff>0</xdr:colOff>
      <xdr:row>39</xdr:row>
      <xdr:rowOff>38245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23924"/>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27468</xdr:rowOff>
    </xdr:from>
    <xdr:to>
      <xdr:col>50</xdr:col>
      <xdr:colOff>114300</xdr:colOff>
      <xdr:row>39</xdr:row>
      <xdr:rowOff>38245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14018"/>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24964</xdr:rowOff>
    </xdr:from>
    <xdr:to>
      <xdr:col>45</xdr:col>
      <xdr:colOff>177800</xdr:colOff>
      <xdr:row>39</xdr:row>
      <xdr:rowOff>27468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11514"/>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24964</xdr:rowOff>
    </xdr:from>
    <xdr:to>
      <xdr:col>41</xdr:col>
      <xdr:colOff>50800</xdr:colOff>
      <xdr:row>39</xdr:row>
      <xdr:rowOff>37592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11514"/>
          <a:ext cx="889000" cy="1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158024</xdr:rowOff>
    </xdr:from>
    <xdr:to>
      <xdr:col>55</xdr:col>
      <xdr:colOff>50800</xdr:colOff>
      <xdr:row>39</xdr:row>
      <xdr:rowOff>88174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158895</xdr:rowOff>
    </xdr:from>
    <xdr:to>
      <xdr:col>50</xdr:col>
      <xdr:colOff>165100</xdr:colOff>
      <xdr:row>39</xdr:row>
      <xdr:rowOff>89045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80172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66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148118</xdr:rowOff>
    </xdr:from>
    <xdr:to>
      <xdr:col>46</xdr:col>
      <xdr:colOff>38100</xdr:colOff>
      <xdr:row>39</xdr:row>
      <xdr:rowOff>78268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6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69395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55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145614</xdr:rowOff>
    </xdr:from>
    <xdr:to>
      <xdr:col>41</xdr:col>
      <xdr:colOff>101600</xdr:colOff>
      <xdr:row>39</xdr:row>
      <xdr:rowOff>75764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6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66891</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53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158242</xdr:rowOff>
    </xdr:from>
    <xdr:to>
      <xdr:col>36</xdr:col>
      <xdr:colOff>165100</xdr:colOff>
      <xdr:row>39</xdr:row>
      <xdr:rowOff>88392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79519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66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159403</xdr:rowOff>
    </xdr:from>
    <xdr:to>
      <xdr:col>55</xdr:col>
      <xdr:colOff>0</xdr:colOff>
      <xdr:row>59</xdr:row>
      <xdr:rowOff>3715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03503"/>
          <a:ext cx="838200" cy="1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166337</xdr:rowOff>
    </xdr:from>
    <xdr:to>
      <xdr:col>50</xdr:col>
      <xdr:colOff>114300</xdr:colOff>
      <xdr:row>59</xdr:row>
      <xdr:rowOff>3715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10437"/>
          <a:ext cx="889000" cy="8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166337</xdr:rowOff>
    </xdr:from>
    <xdr:to>
      <xdr:col>45</xdr:col>
      <xdr:colOff>177800</xdr:colOff>
      <xdr:row>59</xdr:row>
      <xdr:rowOff>4216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10437"/>
          <a:ext cx="889000" cy="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169831</xdr:rowOff>
    </xdr:from>
    <xdr:to>
      <xdr:col>41</xdr:col>
      <xdr:colOff>50800</xdr:colOff>
      <xdr:row>59</xdr:row>
      <xdr:rowOff>4216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13931"/>
          <a:ext cx="889000" cy="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108603</xdr:rowOff>
    </xdr:from>
    <xdr:to>
      <xdr:col>55</xdr:col>
      <xdr:colOff>50800</xdr:colOff>
      <xdr:row>59</xdr:row>
      <xdr:rowOff>38753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5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124365</xdr:rowOff>
    </xdr:from>
    <xdr:to>
      <xdr:col>50</xdr:col>
      <xdr:colOff>165100</xdr:colOff>
      <xdr:row>59</xdr:row>
      <xdr:rowOff>54515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6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45642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6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115537</xdr:rowOff>
    </xdr:from>
    <xdr:to>
      <xdr:col>46</xdr:col>
      <xdr:colOff>38100</xdr:colOff>
      <xdr:row>59</xdr:row>
      <xdr:rowOff>45687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5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36814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5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124866</xdr:rowOff>
    </xdr:from>
    <xdr:to>
      <xdr:col>41</xdr:col>
      <xdr:colOff>101600</xdr:colOff>
      <xdr:row>59</xdr:row>
      <xdr:rowOff>55016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6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46143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61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119031</xdr:rowOff>
    </xdr:from>
    <xdr:to>
      <xdr:col>36</xdr:col>
      <xdr:colOff>165100</xdr:colOff>
      <xdr:row>59</xdr:row>
      <xdr:rowOff>49181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6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40308</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5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162103</xdr:rowOff>
    </xdr:from>
    <xdr:to>
      <xdr:col>55</xdr:col>
      <xdr:colOff>0</xdr:colOff>
      <xdr:row>76</xdr:row>
      <xdr:rowOff>164001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192303"/>
          <a:ext cx="838200" cy="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80652</xdr:rowOff>
    </xdr:from>
    <xdr:to>
      <xdr:col>50</xdr:col>
      <xdr:colOff>114300</xdr:colOff>
      <xdr:row>76</xdr:row>
      <xdr:rowOff>164001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10852"/>
          <a:ext cx="889000" cy="8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7181</xdr:rowOff>
    </xdr:from>
    <xdr:to>
      <xdr:col>45</xdr:col>
      <xdr:colOff>177800</xdr:colOff>
      <xdr:row>76</xdr:row>
      <xdr:rowOff>80652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037381"/>
          <a:ext cx="889000" cy="7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7181</xdr:rowOff>
    </xdr:from>
    <xdr:to>
      <xdr:col>41</xdr:col>
      <xdr:colOff>50800</xdr:colOff>
      <xdr:row>76</xdr:row>
      <xdr:rowOff>47940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037381"/>
          <a:ext cx="889000" cy="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111303</xdr:rowOff>
    </xdr:from>
    <xdr:to>
      <xdr:col>55</xdr:col>
      <xdr:colOff>50800</xdr:colOff>
      <xdr:row>77</xdr:row>
      <xdr:rowOff>41453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4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134180</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9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113201</xdr:rowOff>
    </xdr:from>
    <xdr:to>
      <xdr:col>50</xdr:col>
      <xdr:colOff>165100</xdr:colOff>
      <xdr:row>77</xdr:row>
      <xdr:rowOff>43351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4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34478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3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29852</xdr:rowOff>
    </xdr:from>
    <xdr:to>
      <xdr:col>46</xdr:col>
      <xdr:colOff>38100</xdr:colOff>
      <xdr:row>76</xdr:row>
      <xdr:rowOff>131452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6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147979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83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127831</xdr:rowOff>
    </xdr:from>
    <xdr:to>
      <xdr:col>41</xdr:col>
      <xdr:colOff>101600</xdr:colOff>
      <xdr:row>76</xdr:row>
      <xdr:rowOff>57981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74508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6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168590</xdr:rowOff>
    </xdr:from>
    <xdr:to>
      <xdr:col>36</xdr:col>
      <xdr:colOff>165100</xdr:colOff>
      <xdr:row>76</xdr:row>
      <xdr:rowOff>98740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2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115267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80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129463</xdr:rowOff>
    </xdr:from>
    <xdr:to>
      <xdr:col>55</xdr:col>
      <xdr:colOff>0</xdr:colOff>
      <xdr:row>96</xdr:row>
      <xdr:rowOff>47510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17213"/>
          <a:ext cx="838200" cy="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47510</xdr:rowOff>
    </xdr:from>
    <xdr:to>
      <xdr:col>50</xdr:col>
      <xdr:colOff>114300</xdr:colOff>
      <xdr:row>96</xdr:row>
      <xdr:rowOff>102921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506710"/>
          <a:ext cx="889000" cy="5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102921</xdr:rowOff>
    </xdr:from>
    <xdr:to>
      <xdr:col>45</xdr:col>
      <xdr:colOff>177800</xdr:colOff>
      <xdr:row>96</xdr:row>
      <xdr:rowOff>107975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562121"/>
          <a:ext cx="889000" cy="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170523</xdr:rowOff>
    </xdr:from>
    <xdr:to>
      <xdr:col>41</xdr:col>
      <xdr:colOff>50800</xdr:colOff>
      <xdr:row>96</xdr:row>
      <xdr:rowOff>107975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458273"/>
          <a:ext cx="889000" cy="10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78663</xdr:rowOff>
    </xdr:from>
    <xdr:to>
      <xdr:col>55</xdr:col>
      <xdr:colOff>50800</xdr:colOff>
      <xdr:row>96</xdr:row>
      <xdr:rowOff>8813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101540</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21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168160</xdr:rowOff>
    </xdr:from>
    <xdr:to>
      <xdr:col>50</xdr:col>
      <xdr:colOff>165100</xdr:colOff>
      <xdr:row>96</xdr:row>
      <xdr:rowOff>98310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89437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4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52121</xdr:rowOff>
    </xdr:from>
    <xdr:to>
      <xdr:col>46</xdr:col>
      <xdr:colOff>38100</xdr:colOff>
      <xdr:row>96</xdr:row>
      <xdr:rowOff>153721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144848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60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57175</xdr:rowOff>
    </xdr:from>
    <xdr:to>
      <xdr:col>41</xdr:col>
      <xdr:colOff>101600</xdr:colOff>
      <xdr:row>96</xdr:row>
      <xdr:rowOff>158775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1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149902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0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119723</xdr:rowOff>
    </xdr:from>
    <xdr:to>
      <xdr:col>36</xdr:col>
      <xdr:colOff>165100</xdr:colOff>
      <xdr:row>96</xdr:row>
      <xdr:rowOff>49873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0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41000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0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9169</xdr:rowOff>
    </xdr:from>
    <xdr:to>
      <xdr:col>85</xdr:col>
      <xdr:colOff>127000</xdr:colOff>
      <xdr:row>37</xdr:row>
      <xdr:rowOff>144920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52819"/>
          <a:ext cx="838200" cy="13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144920</xdr:rowOff>
    </xdr:from>
    <xdr:to>
      <xdr:col>81</xdr:col>
      <xdr:colOff>50800</xdr:colOff>
      <xdr:row>38</xdr:row>
      <xdr:rowOff>2045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885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89217</xdr:rowOff>
    </xdr:from>
    <xdr:to>
      <xdr:col>76</xdr:col>
      <xdr:colOff>114300</xdr:colOff>
      <xdr:row>38</xdr:row>
      <xdr:rowOff>2045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32867"/>
          <a:ext cx="889000" cy="8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89217</xdr:rowOff>
    </xdr:from>
    <xdr:to>
      <xdr:col>71</xdr:col>
      <xdr:colOff>177800</xdr:colOff>
      <xdr:row>38</xdr:row>
      <xdr:rowOff>35725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32867"/>
          <a:ext cx="889000" cy="1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129819</xdr:rowOff>
    </xdr:from>
    <xdr:to>
      <xdr:col>85</xdr:col>
      <xdr:colOff>177800</xdr:colOff>
      <xdr:row>37</xdr:row>
      <xdr:rowOff>59969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152696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5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94120</xdr:rowOff>
    </xdr:from>
    <xdr:to>
      <xdr:col>81</xdr:col>
      <xdr:colOff>101600</xdr:colOff>
      <xdr:row>38</xdr:row>
      <xdr:rowOff>24270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3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15397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3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122695</xdr:rowOff>
    </xdr:from>
    <xdr:to>
      <xdr:col>76</xdr:col>
      <xdr:colOff>165100</xdr:colOff>
      <xdr:row>38</xdr:row>
      <xdr:rowOff>52845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6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43972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5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38417</xdr:rowOff>
    </xdr:from>
    <xdr:to>
      <xdr:col>72</xdr:col>
      <xdr:colOff>38100</xdr:colOff>
      <xdr:row>37</xdr:row>
      <xdr:rowOff>140017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8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156544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15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156375</xdr:rowOff>
    </xdr:from>
    <xdr:to>
      <xdr:col>67</xdr:col>
      <xdr:colOff>101600</xdr:colOff>
      <xdr:row>38</xdr:row>
      <xdr:rowOff>86525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0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77652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9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137243</xdr:rowOff>
    </xdr:from>
    <xdr:to>
      <xdr:col>85</xdr:col>
      <xdr:colOff>127000</xdr:colOff>
      <xdr:row>55</xdr:row>
      <xdr:rowOff>93999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052643"/>
          <a:ext cx="838200" cy="47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93999</xdr:rowOff>
    </xdr:from>
    <xdr:to>
      <xdr:col>81</xdr:col>
      <xdr:colOff>50800</xdr:colOff>
      <xdr:row>56</xdr:row>
      <xdr:rowOff>63329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23749"/>
          <a:ext cx="889000" cy="14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63329</xdr:rowOff>
    </xdr:from>
    <xdr:to>
      <xdr:col>76</xdr:col>
      <xdr:colOff>114300</xdr:colOff>
      <xdr:row>56</xdr:row>
      <xdr:rowOff>100495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664529"/>
          <a:ext cx="889000" cy="3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106058</xdr:rowOff>
    </xdr:from>
    <xdr:to>
      <xdr:col>71</xdr:col>
      <xdr:colOff>177800</xdr:colOff>
      <xdr:row>56</xdr:row>
      <xdr:rowOff>100495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35808"/>
          <a:ext cx="889000" cy="16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86443</xdr:rowOff>
    </xdr:from>
    <xdr:to>
      <xdr:col>85</xdr:col>
      <xdr:colOff>177800</xdr:colOff>
      <xdr:row>53</xdr:row>
      <xdr:rowOff>16593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0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109320</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85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43199</xdr:rowOff>
    </xdr:from>
    <xdr:to>
      <xdr:col>81</xdr:col>
      <xdr:colOff>101600</xdr:colOff>
      <xdr:row>55</xdr:row>
      <xdr:rowOff>144799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7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135926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56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12529</xdr:rowOff>
    </xdr:from>
    <xdr:to>
      <xdr:col>76</xdr:col>
      <xdr:colOff>165100</xdr:colOff>
      <xdr:row>56</xdr:row>
      <xdr:rowOff>114129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1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105256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7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49695</xdr:rowOff>
    </xdr:from>
    <xdr:to>
      <xdr:col>72</xdr:col>
      <xdr:colOff>38100</xdr:colOff>
      <xdr:row>56</xdr:row>
      <xdr:rowOff>151295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5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142422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4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55258</xdr:rowOff>
    </xdr:from>
    <xdr:to>
      <xdr:col>67</xdr:col>
      <xdr:colOff>101600</xdr:colOff>
      <xdr:row>55</xdr:row>
      <xdr:rowOff>156858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8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147985</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7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105364</xdr:rowOff>
    </xdr:from>
    <xdr:to>
      <xdr:col>85</xdr:col>
      <xdr:colOff>127000</xdr:colOff>
      <xdr:row>78</xdr:row>
      <xdr:rowOff>109434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478464"/>
          <a:ext cx="8382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17216</xdr:rowOff>
    </xdr:from>
    <xdr:to>
      <xdr:col>81</xdr:col>
      <xdr:colOff>50800</xdr:colOff>
      <xdr:row>78</xdr:row>
      <xdr:rowOff>109434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390316"/>
          <a:ext cx="889000" cy="9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128225</xdr:rowOff>
    </xdr:from>
    <xdr:to>
      <xdr:col>76</xdr:col>
      <xdr:colOff>114300</xdr:colOff>
      <xdr:row>78</xdr:row>
      <xdr:rowOff>17216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329875"/>
          <a:ext cx="889000" cy="6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128225</xdr:rowOff>
    </xdr:from>
    <xdr:to>
      <xdr:col>71</xdr:col>
      <xdr:colOff>177800</xdr:colOff>
      <xdr:row>77</xdr:row>
      <xdr:rowOff>139334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329875"/>
          <a:ext cx="889000" cy="1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54564</xdr:rowOff>
    </xdr:from>
    <xdr:to>
      <xdr:col>85</xdr:col>
      <xdr:colOff>177800</xdr:colOff>
      <xdr:row>78</xdr:row>
      <xdr:rowOff>156164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2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148800</xdr:rowOff>
    </xdr:from>
    <xdr:ext cx="378565"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0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58634</xdr:rowOff>
    </xdr:from>
    <xdr:to>
      <xdr:col>81</xdr:col>
      <xdr:colOff>101600</xdr:colOff>
      <xdr:row>78</xdr:row>
      <xdr:rowOff>160234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3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151361</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24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137866</xdr:rowOff>
    </xdr:from>
    <xdr:to>
      <xdr:col>76</xdr:col>
      <xdr:colOff>165100</xdr:colOff>
      <xdr:row>78</xdr:row>
      <xdr:rowOff>68016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3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84543</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11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77425</xdr:rowOff>
    </xdr:from>
    <xdr:to>
      <xdr:col>72</xdr:col>
      <xdr:colOff>38100</xdr:colOff>
      <xdr:row>78</xdr:row>
      <xdr:rowOff>7575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2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24102</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0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88534</xdr:rowOff>
    </xdr:from>
    <xdr:to>
      <xdr:col>67</xdr:col>
      <xdr:colOff>101600</xdr:colOff>
      <xdr:row>78</xdr:row>
      <xdr:rowOff>18684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29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9811</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38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136401</xdr:rowOff>
    </xdr:from>
    <xdr:to>
      <xdr:col>85</xdr:col>
      <xdr:colOff>127000</xdr:colOff>
      <xdr:row>94</xdr:row>
      <xdr:rowOff>18004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5738351"/>
          <a:ext cx="838200" cy="39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136401</xdr:rowOff>
    </xdr:from>
    <xdr:to>
      <xdr:col>81</xdr:col>
      <xdr:colOff>50800</xdr:colOff>
      <xdr:row>93</xdr:row>
      <xdr:rowOff>137218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5738351"/>
          <a:ext cx="889000" cy="34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137218</xdr:rowOff>
    </xdr:from>
    <xdr:to>
      <xdr:col>76</xdr:col>
      <xdr:colOff>114300</xdr:colOff>
      <xdr:row>93</xdr:row>
      <xdr:rowOff>153203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082068"/>
          <a:ext cx="889000" cy="1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57682</xdr:rowOff>
    </xdr:from>
    <xdr:to>
      <xdr:col>71</xdr:col>
      <xdr:colOff>177800</xdr:colOff>
      <xdr:row>93</xdr:row>
      <xdr:rowOff>153203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002532"/>
          <a:ext cx="889000" cy="9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138654</xdr:rowOff>
    </xdr:from>
    <xdr:to>
      <xdr:col>85</xdr:col>
      <xdr:colOff>177800</xdr:colOff>
      <xdr:row>94</xdr:row>
      <xdr:rowOff>68804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08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161531</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9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85601</xdr:rowOff>
    </xdr:from>
    <xdr:to>
      <xdr:col>81</xdr:col>
      <xdr:colOff>101600</xdr:colOff>
      <xdr:row>92</xdr:row>
      <xdr:rowOff>15751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568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32278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46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86418</xdr:rowOff>
    </xdr:from>
    <xdr:to>
      <xdr:col>76</xdr:col>
      <xdr:colOff>165100</xdr:colOff>
      <xdr:row>94</xdr:row>
      <xdr:rowOff>16568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03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33095</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80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102403</xdr:rowOff>
    </xdr:from>
    <xdr:to>
      <xdr:col>72</xdr:col>
      <xdr:colOff>38100</xdr:colOff>
      <xdr:row>94</xdr:row>
      <xdr:rowOff>32553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04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49080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82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6882</xdr:rowOff>
    </xdr:from>
    <xdr:to>
      <xdr:col>67</xdr:col>
      <xdr:colOff>101600</xdr:colOff>
      <xdr:row>93</xdr:row>
      <xdr:rowOff>108482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595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125009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7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７２，６１５</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９，３９７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となっている。これは、</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給与改定等による人件費の増や市政</a:t>
          </a:r>
          <a:r>
            <a:rPr kumimoji="1" lang="en-US"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周年記念事業の実施による増</a:t>
          </a:r>
          <a:r>
            <a:rPr kumimoji="1" lang="ja-JP"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主な要因である。民生費</a:t>
          </a:r>
          <a:r>
            <a:rPr kumimoji="1" lang="ja-JP"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は全体の</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３７</a:t>
          </a:r>
          <a:r>
            <a:rPr kumimoji="1" lang="ja-JP"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２１２，８１３円</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で、類似団体平均と比較して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１人当たり２２，７３６円</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高い状況となっている。これは、近年</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、サービスの利用頻度の増加により、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障がい者福祉サービス事業費が増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、制度改正により児童手当費が増となったこと</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などが要因</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４４，６５５円</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３，９９７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円の増となっている。これは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クリーンセンター整備事業の</a:t>
          </a:r>
          <a:r>
            <a:rPr kumimoji="1" lang="ja-JP" altLang="ja-JP" sz="12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実施が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１４，０２０円</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と同水準である。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教育費は住民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７８，１２９</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２４，７３０</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これは、各学校の体育館に空調設備を設置したことによる学校施設整備事業の増が主な</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である。今後、各施設の更新や維持管理に係る費用が嵩んでくることが見込まれるため、公共施設等総合管理計画や個別施設計画に基づく事業の取捨選択により、事業の精査を厳にすることで事業費の減少を目指す。</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愛媛県四国中央市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合併に伴う一部事務組合</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職員</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の正規雇用等による人件費の大幅な増加や合併前の</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土居総合体育館建設など</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大型事業による公債費の増加によって、平成１８年度の経常収支比率は９６．４％と硬直した財政状</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況であった。定員適正化計画による職員削減や補助金の見直し、補償金免除繰上償還の積極的な活用等の行財政改革により平成２０年度以降は経常収支比率も改善されてきている。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実質収支は、平成２０年度以降は黒字決算が続いている。事務事業の見直し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施設の統廃合など歳出の合理化等行政改革を推進し、引き続き健全な財政運営に努める。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単年度収支が赤字となっているのは、学校施設整備事業</a:t>
          </a:r>
          <a:r>
            <a:rPr kumimoji="1" lang="ja-JP" altLang="en-US" sz="105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等</a:t>
          </a: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の普通建設事業費が増加したことなどが主な要因となっている。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en-US" altLang="ja-JP" sz="1400">
              <a:latin typeface="ＭＳ ゴシック" pitchFamily="49" charset="-128"/>
              <a:ea typeface="ＭＳ ゴシック" pitchFamily="49" charset="-128"/>
            </a:rPr>
            <a:t>																																																																																																																																																																																																																																																																																								</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愛媛県四国中央市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工業用水道事業会計については、企業債の繰上償還等に伴う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企業債残高の減少による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支払利息の減等により純利益が増加し安定した経営が行えている。今後増加する施設等の耐震や更新工事に備え、引き続き持続的な経営の健全化に努めることとしている。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その他一般会計等の会計は黒字を達成しているが、使用料等の適正な負担額への見直しや事務事業の再点検等、歳入歳出両面から質を高める取組を通じ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健全な財政運営に努めることとして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愛媛県四国中央市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１９年度以降、政府資金の公的免除繰上償還や高利率の起債の積極的借換、公債費負担適正化計画等の実施により公債費の低減を図ったことで着実に改善されてきたものの、平成２８年度から令和元年度にかけて新市建設計画に基づく合併特例債を活用した</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新庁舎建設事業など</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大型建設事業が集中し</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償還</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が終わる借入がでてきているため、</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元利償還金は前年度と比較し</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。算入</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公債費等について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交付税算入率の高い市債借入分が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減少していることから減少したが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全体として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実質公債費比率の分子</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は減少に転じた。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今後も選択と集中により事業費の抑制を図るとともに、基準財政需要額の算入率が高い起債の活用、減債基金を増額し計画的に繰上償還を行うなど実質公債費比率の低減に努める。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満期一括償還地方債の借入れをしていない。</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愛媛県四国中央市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年度の将来負担比率の分子は、</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前年度を</a:t>
          </a:r>
          <a:r>
            <a:rPr kumimoji="1" lang="ja-JP" altLang="en-US"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１，９７６</a:t>
          </a:r>
          <a:r>
            <a:rPr kumimoji="1" lang="ja-JP" altLang="ja-JP" sz="11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百万円下回っている。これは、新市建設計画に基づく合併特例債を活用した新庁舎建設事業など大型建設事業が令和元年度で完了したことから、一般会計等に係る地方債の現在高が令和元年度をピークに減少となったことが主な要因となっている。</a:t>
          </a:r>
          <a:endParaRPr kumimoji="0" lang="ja-JP" altLang="ja-JP" sz="14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将来負担比率は、平成</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２６７．２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％であったが、政府資金の公的免除繰上償還や高利率の起債の積極的借換、土地開発公社を三セク債を活用し解散する等、着実に改善されている。しかしながら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依然として他市町に比べて非常に高い数値となっているのは、一般会計地方債現在高や地方債償還元金繰入見込額が大きいことが将来負担比率の分子に影響しているためである。将来負担解消には長期的な視点で財政の硬直化を招かないよう取り組む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今後、新規事業採択</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施設の更新等に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当たって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統廃合を含め長期的に判断することが肝要であり、事業内容及び経費の精査と最適化により地方債への依存を最小限に抑制するとともに、一般財源の確保及び充当可能基金の計画的な積立てや繰上償還を積極的に行い、財政の健全化に努める。</a:t>
          </a:r>
          <a:endPar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愛媛県四国中央市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年度末の基金残高は、普通会計で約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１５１．６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億円となっており、前年度から約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１．８</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億円の増加となっている。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約２億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円、「地域医療再生基金」に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約３</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の積立てを実施した一方、</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や「子育て基金」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おいては、令和６年度で積立てを実施しつつ、取崩しを行い、活用したこと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などが主な要因である。</a:t>
          </a:r>
          <a:endPar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が進む公共施設の整備更新等に伴う基金の取崩しなどにより、基金残高については中長期的に減少していくことが見込まれる。今後、普通建設事業の事業選択やより一層の事業見直しによる歳出抑制を徹底するとともに、更なる歳入確保に努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基金残高を確保していく。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・合併振興基金：市民の連帯の強化及び地域振興を図るための事業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・ふるさと応援基金：福祉及び医療の充実、教育環境の整備及び文化振興、地場産業の振興並びに生活環境の改善に関する事業その他市政発展に必要な事業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･公共施設等総合管理基金：公共施設等の更新、保全等に関する事業</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・地域医療再生基金：地域の医療体制の整備を図るため３億円の積立てを行った。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・公共施設等総合管理基金：クリーンセンター整備事業、社会体育施設整備事業などのため２億円の取崩しを行った。</a:t>
          </a:r>
          <a:endPar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・子育て基金：積立てを行いつつも、給食費の無償化などのため４億３千万円の取崩しを行った。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・特定目的基金全体については、将来的に活用が必要となる財源ということも見据え、適切に管理していく。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約２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億円の積立てを行った。なお、取崩しはなし。</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・災害等に備えるための基礎的な積立額</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３０</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億円に加えて、普通交付税の合併算定替の縮減に備えた激変緩和措置や施設の整備更新等に要する財源とする積立額</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３８</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億円とした積立方針に基づき、平成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年度末までに積立を行い基金残高</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６８</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億円とした。平成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２９</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年度、平成</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３０</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年度で取崩しを行い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基金残高</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６３</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億円としたものの、その後は維持してい</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たが、令和６年度は約２億円を積み立て、残高は約６５億円となっている。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今後も、歳出削減や歳入確保の取組を進め、引き続き一定規模の基金残高を維持していく。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１億６千万円積み立て、６千万円取り崩した。</a:t>
          </a:r>
          <a:endPar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・今後の償還に備え、一定水準は確保していくとともに、市債の償還財源として活用していく。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73756FD-DEE4-47A8-8AC6-9356D3100D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46F029C-DB81-4458-B941-E7BFC24560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BF25639-091C-405C-A8C1-B9792C3A4393}"/>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A47B50B-AE6D-44C9-90EE-24ED67E0A4C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3BC8E7C-1E8A-4C34-B1A1-6D9C8DC2259A}"/>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762C53E-66DF-40F5-A938-FFAD8812D348}"/>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愛媛県四国中央市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CF16C46-9951-44D3-950C-900B28C2DAA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BB4B364-921D-400C-84EA-F32C87940C5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A481784-BA37-40D5-8464-732C9E3D739E}"/>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C8DAE5D-3209-44A9-BE49-0264A0D82929}"/>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5D80A80-3685-4AB5-88F9-F973DDE1FBF3}"/>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FF6D52B-0F4B-4A8E-8ED4-A2F4C9CF9426}"/>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80,965
79,793
421.24
48,549,767
45,433,109
2,722,004
25,177,647
49,294,939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4D321AB-8C77-43A2-8837-A1A5213BBA6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3156496-3560-49A5-90C5-DB25C5658D8B}"/>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7D429E9-B1E4-4DC5-976A-714DDA6A44D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2692E80-AC18-4E1C-B453-0B141992A40C}"/>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C416FE9-D5B6-4ADC-AEDE-24462E5DF18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DA1FA41-26F6-4EED-B695-33CFF8200EDC}"/>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7528EE9-0423-4054-9347-B081B395D4D0}"/>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4F0C7E1-CA5D-4A36-B3E9-50CBE48276F2}"/>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2D97463-FB41-431D-87C0-42D2491B0EB8}"/>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DF36089-C73F-438E-AF7B-1AF8C04B1BEC}"/>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8E04EE7-CB3E-455F-A701-979E8ABD8A36}"/>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62AC696-8751-4122-A5DC-D14A5649E2CF}"/>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C7703FA-91C5-42E1-BCA1-812E74A5B51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347FECD-7347-4E52-BF5E-1C3E8BE24FA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2196A75-690C-4455-9AED-9C6EA4D819A6}"/>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F595C03-7501-4AF1-9CED-DC1609774D21}"/>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BDA07FE-9ACF-4773-96DB-E104DA67F37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99B3989-1E41-47DB-B139-85AD617707FB}"/>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7EE25A1-60D6-462A-95DE-3F17452E7BD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B6B4236-8024-48BA-A267-93BB12068C5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FDAE7BD-C1BF-4868-84E7-CF55D8DCD1FF}"/>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13B7700-AF60-438F-AF5E-908794C9121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5B003A6-2AFD-4452-9935-9321AD1B647C}"/>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C64356F-C543-4C93-B3F8-5142830EB965}"/>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BE7AD97-7B50-481B-BB57-F17884FEF6B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E79C22E-2D2E-4479-AF17-4162ABEED6E3}"/>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FE0130F-E95C-42AC-9D41-382DFE2E086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9AA108C-3B13-4CDA-A4C8-277BA72CBA21}"/>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7B5DE42-1D79-4428-B05F-F743F21DD4F7}"/>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63BAA97-E2FC-41CD-A1C1-3D92FA107953}"/>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7A03431-7457-415A-9C4A-46625E0242A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3AB97B2-E821-4840-82D0-693C775B16FF}"/>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E5905E8-21A2-4AE1-92F6-D9E66F441857}"/>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A0FBAE2-5050-4817-9A58-C87D3AFCAAB6}"/>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407C0EB-FB3C-45C8-97A2-AB9ED7445AD7}"/>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当市の有形固定資産減価償却率は類似団体平均に比べて低い比率となっている。これは各施設の老朽化を調査し、施設の適正な維持管理を進めてきた結果である。今後、減価償却が進むにつれ、施設の老朽化が顕著となることが予想されるため、公共施設等の長寿命化や複合化、集約化及び機能転換等も含め、公共施設等の適正配置と有効活用など計画的な資産管理を進めていく。</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C8AA5D0-728B-4C78-BB8A-32C33F95C750}"/>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AB0E26C-3578-4CCB-9DC4-5FC8E14DAEF0}"/>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96729F2C-02F4-4572-990F-7179BA9179A9}"/>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414B2D00-2DA4-45DF-A395-4660D6932EA6}"/>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795D9C9F-EF5B-4F24-AB52-9B512667DF02}"/>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1E17914-CB24-4879-90D8-8D79D149F81B}"/>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BF57CD83-DB7B-4318-9415-2C01FDFDA35B}"/>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DE58924E-1BBF-4564-A74E-C0E093A34783}"/>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962AF7DE-C08D-4C93-8B6E-B760381B329A}"/>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25031321-94F7-4844-851A-E8630D4438A6}"/>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A3CD1AC6-4280-4BA9-9DFF-46ED16B46FC8}"/>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ABF50010-7A0C-4C70-99BC-61DB1DF8C02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43F1D29A-1934-4EB9-907D-75F4AEDEF740}"/>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6D121C30-09CB-472C-BD73-28CB613AC80F}"/>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353EBFC1-FB14-4254-BB2F-77AD135BA2D3}"/>
            </a:ext>
          </a:extLst>
        </xdr:cNvPr>
        <xdr:cNvCxnSpPr/>
      </xdr:nvCxnSpPr>
      <xdr:spPr>
        <a:xfrm flipV="1">
          <a:off x="4306570" y="5227066"/>
          <a:ext cx="1270" cy="1182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91AFE410-8647-4AF3-8CBF-E8898A2ECFA1}"/>
            </a:ext>
          </a:extLst>
        </xdr:cNvPr>
        <xdr:cNvSpPr txBox="1"/>
      </xdr:nvSpPr>
      <xdr:spPr>
        <a:xfrm>
          <a:off x="4359275" y="641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C8307B43-B42E-4606-B295-1B794AE08ED8}"/>
            </a:ext>
          </a:extLst>
        </xdr:cNvPr>
        <xdr:cNvCxnSpPr/>
      </xdr:nvCxnSpPr>
      <xdr:spPr>
        <a:xfrm>
          <a:off x="4216400" y="640943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F7116DDD-FAC5-4E1C-8D1B-1B72FAB52A5B}"/>
            </a:ext>
          </a:extLst>
        </xdr:cNvPr>
        <xdr:cNvSpPr txBox="1"/>
      </xdr:nvSpPr>
      <xdr:spPr>
        <a:xfrm>
          <a:off x="4359275" y="502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1D0191CE-02B5-44C8-A63D-0A1781C0DBAD}"/>
            </a:ext>
          </a:extLst>
        </xdr:cNvPr>
        <xdr:cNvCxnSpPr/>
      </xdr:nvCxnSpPr>
      <xdr:spPr>
        <a:xfrm>
          <a:off x="4216400" y="522706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8C27F462-7BE3-431B-A1A4-AA542D191655}"/>
            </a:ext>
          </a:extLst>
        </xdr:cNvPr>
        <xdr:cNvSpPr txBox="1"/>
      </xdr:nvSpPr>
      <xdr:spPr>
        <a:xfrm>
          <a:off x="4359275" y="576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4B1CDED6-94FC-4547-BC80-BED5C10C4FA4}"/>
            </a:ext>
          </a:extLst>
        </xdr:cNvPr>
        <xdr:cNvSpPr/>
      </xdr:nvSpPr>
      <xdr:spPr>
        <a:xfrm>
          <a:off x="4254500" y="57792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B6B239E9-97DB-47AD-B3FE-F296909C82A3}"/>
            </a:ext>
          </a:extLst>
        </xdr:cNvPr>
        <xdr:cNvSpPr/>
      </xdr:nvSpPr>
      <xdr:spPr>
        <a:xfrm>
          <a:off x="3616325" y="57231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C11E4BBE-79EF-4FEF-AA1C-FF48BBB2B48D}"/>
            </a:ext>
          </a:extLst>
        </xdr:cNvPr>
        <xdr:cNvSpPr/>
      </xdr:nvSpPr>
      <xdr:spPr>
        <a:xfrm>
          <a:off x="2930525" y="567855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781BC5D6-BA23-4C00-82E1-0E5E1F09432E}"/>
            </a:ext>
          </a:extLst>
        </xdr:cNvPr>
        <xdr:cNvSpPr/>
      </xdr:nvSpPr>
      <xdr:spPr>
        <a:xfrm>
          <a:off x="2244725" y="56321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33FA3403-62DB-4CCB-9B14-A48F48C8A2AD}"/>
            </a:ext>
          </a:extLst>
        </xdr:cNvPr>
        <xdr:cNvSpPr/>
      </xdr:nvSpPr>
      <xdr:spPr>
        <a:xfrm>
          <a:off x="1558925" y="55835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AA16531F-52C1-476D-9604-5D60A4DAAE1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64D187C1-6F6A-484E-B80B-B294715F728E}"/>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DC857A4-BB38-48D6-AB60-01B349EEDC8D}"/>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654A90C-0D09-4B74-9011-34516425637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70AE359-4ADF-41B7-B665-016353806137}"/>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124587</xdr:rowOff>
    </xdr:from>
    <xdr:to>
      <xdr:col>23</xdr:col>
      <xdr:colOff>136525</xdr:colOff>
      <xdr:row>29</xdr:row>
      <xdr:rowOff>54737</xdr:rowOff>
    </xdr:to>
    <xdr:sp macro="" textlink="">
      <xdr:nvSpPr>
        <xdr:cNvPr id="79" name="楕円 78">
          <a:extLst>
            <a:ext uri="{FF2B5EF4-FFF2-40B4-BE49-F238E27FC236}">
              <a16:creationId xmlns:a16="http://schemas.microsoft.com/office/drawing/2014/main" id="{FBB77B45-BD3F-42D6-8472-E2654A68BBAA}"/>
            </a:ext>
          </a:extLst>
        </xdr:cNvPr>
        <xdr:cNvSpPr/>
      </xdr:nvSpPr>
      <xdr:spPr>
        <a:xfrm>
          <a:off x="4254500" y="54744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147464</xdr:rowOff>
    </xdr:from>
    <xdr:ext cx="405111" cy="259045"/>
    <xdr:sp macro="" textlink="">
      <xdr:nvSpPr>
        <xdr:cNvPr id="80" name="有形固定資産減価償却率該当値テキスト">
          <a:extLst>
            <a:ext uri="{FF2B5EF4-FFF2-40B4-BE49-F238E27FC236}">
              <a16:creationId xmlns:a16="http://schemas.microsoft.com/office/drawing/2014/main" id="{8D18D180-5FE4-4DA2-AA2C-662EA4322F7A}"/>
            </a:ext>
          </a:extLst>
        </xdr:cNvPr>
        <xdr:cNvSpPr txBox="1"/>
      </xdr:nvSpPr>
      <xdr:spPr>
        <a:xfrm>
          <a:off x="4359275" y="533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64135</xdr:rowOff>
    </xdr:from>
    <xdr:to>
      <xdr:col>19</xdr:col>
      <xdr:colOff>187325</xdr:colOff>
      <xdr:row>28</xdr:row>
      <xdr:rowOff>165735</xdr:rowOff>
    </xdr:to>
    <xdr:sp macro="" textlink="">
      <xdr:nvSpPr>
        <xdr:cNvPr id="81" name="楕円 80">
          <a:extLst>
            <a:ext uri="{FF2B5EF4-FFF2-40B4-BE49-F238E27FC236}">
              <a16:creationId xmlns:a16="http://schemas.microsoft.com/office/drawing/2014/main" id="{8EFE9E6B-6CF8-48F7-9165-7D40A08614E4}"/>
            </a:ext>
          </a:extLst>
        </xdr:cNvPr>
        <xdr:cNvSpPr/>
      </xdr:nvSpPr>
      <xdr:spPr>
        <a:xfrm>
          <a:off x="3616325" y="5420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114935</xdr:rowOff>
    </xdr:from>
    <xdr:to>
      <xdr:col>23</xdr:col>
      <xdr:colOff>85725</xdr:colOff>
      <xdr:row>29</xdr:row>
      <xdr:rowOff>3937</xdr:rowOff>
    </xdr:to>
    <xdr:cxnSp macro="">
      <xdr:nvCxnSpPr>
        <xdr:cNvPr id="82" name="直線コネクタ 81">
          <a:extLst>
            <a:ext uri="{FF2B5EF4-FFF2-40B4-BE49-F238E27FC236}">
              <a16:creationId xmlns:a16="http://schemas.microsoft.com/office/drawing/2014/main" id="{930B4529-7B5A-4792-A541-D9F995C87173}"/>
            </a:ext>
          </a:extLst>
        </xdr:cNvPr>
        <xdr:cNvCxnSpPr/>
      </xdr:nvCxnSpPr>
      <xdr:spPr>
        <a:xfrm>
          <a:off x="3673475" y="5467985"/>
          <a:ext cx="62865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162179</xdr:rowOff>
    </xdr:from>
    <xdr:to>
      <xdr:col>15</xdr:col>
      <xdr:colOff>187325</xdr:colOff>
      <xdr:row>28</xdr:row>
      <xdr:rowOff>92329</xdr:rowOff>
    </xdr:to>
    <xdr:sp macro="" textlink="">
      <xdr:nvSpPr>
        <xdr:cNvPr id="83" name="楕円 82">
          <a:extLst>
            <a:ext uri="{FF2B5EF4-FFF2-40B4-BE49-F238E27FC236}">
              <a16:creationId xmlns:a16="http://schemas.microsoft.com/office/drawing/2014/main" id="{CC65BDE6-2B34-4DC8-9A4F-E03B3D135114}"/>
            </a:ext>
          </a:extLst>
        </xdr:cNvPr>
        <xdr:cNvSpPr/>
      </xdr:nvSpPr>
      <xdr:spPr>
        <a:xfrm>
          <a:off x="2930525" y="53501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41529</xdr:rowOff>
    </xdr:from>
    <xdr:to>
      <xdr:col>19</xdr:col>
      <xdr:colOff>136525</xdr:colOff>
      <xdr:row>28</xdr:row>
      <xdr:rowOff>114935</xdr:rowOff>
    </xdr:to>
    <xdr:cxnSp macro="">
      <xdr:nvCxnSpPr>
        <xdr:cNvPr id="84" name="直線コネクタ 83">
          <a:extLst>
            <a:ext uri="{FF2B5EF4-FFF2-40B4-BE49-F238E27FC236}">
              <a16:creationId xmlns:a16="http://schemas.microsoft.com/office/drawing/2014/main" id="{CF73FCBF-FD79-451E-A531-9FD24DE92B80}"/>
            </a:ext>
          </a:extLst>
        </xdr:cNvPr>
        <xdr:cNvCxnSpPr/>
      </xdr:nvCxnSpPr>
      <xdr:spPr>
        <a:xfrm>
          <a:off x="2987675" y="5397754"/>
          <a:ext cx="685800" cy="7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84455</xdr:rowOff>
    </xdr:from>
    <xdr:to>
      <xdr:col>11</xdr:col>
      <xdr:colOff>187325</xdr:colOff>
      <xdr:row>28</xdr:row>
      <xdr:rowOff>14605</xdr:rowOff>
    </xdr:to>
    <xdr:sp macro="" textlink="">
      <xdr:nvSpPr>
        <xdr:cNvPr id="85" name="楕円 84">
          <a:extLst>
            <a:ext uri="{FF2B5EF4-FFF2-40B4-BE49-F238E27FC236}">
              <a16:creationId xmlns:a16="http://schemas.microsoft.com/office/drawing/2014/main" id="{EDA31B76-DAA7-4DA2-AF64-C10B2ABDA58A}"/>
            </a:ext>
          </a:extLst>
        </xdr:cNvPr>
        <xdr:cNvSpPr/>
      </xdr:nvSpPr>
      <xdr:spPr>
        <a:xfrm>
          <a:off x="2244725" y="52787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135255</xdr:rowOff>
    </xdr:from>
    <xdr:to>
      <xdr:col>15</xdr:col>
      <xdr:colOff>136525</xdr:colOff>
      <xdr:row>28</xdr:row>
      <xdr:rowOff>41529</xdr:rowOff>
    </xdr:to>
    <xdr:cxnSp macro="">
      <xdr:nvCxnSpPr>
        <xdr:cNvPr id="86" name="直線コネクタ 85">
          <a:extLst>
            <a:ext uri="{FF2B5EF4-FFF2-40B4-BE49-F238E27FC236}">
              <a16:creationId xmlns:a16="http://schemas.microsoft.com/office/drawing/2014/main" id="{5D8EC73A-3C31-4D1F-88C3-780D57EFA6E0}"/>
            </a:ext>
          </a:extLst>
        </xdr:cNvPr>
        <xdr:cNvCxnSpPr/>
      </xdr:nvCxnSpPr>
      <xdr:spPr>
        <a:xfrm>
          <a:off x="2301875" y="5326380"/>
          <a:ext cx="685800"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169545</xdr:rowOff>
    </xdr:from>
    <xdr:to>
      <xdr:col>7</xdr:col>
      <xdr:colOff>187325</xdr:colOff>
      <xdr:row>27</xdr:row>
      <xdr:rowOff>99695</xdr:rowOff>
    </xdr:to>
    <xdr:sp macro="" textlink="">
      <xdr:nvSpPr>
        <xdr:cNvPr id="87" name="楕円 86">
          <a:extLst>
            <a:ext uri="{FF2B5EF4-FFF2-40B4-BE49-F238E27FC236}">
              <a16:creationId xmlns:a16="http://schemas.microsoft.com/office/drawing/2014/main" id="{088ADCF1-A339-4C8C-A0A4-C1609CCCD026}"/>
            </a:ext>
          </a:extLst>
        </xdr:cNvPr>
        <xdr:cNvSpPr/>
      </xdr:nvSpPr>
      <xdr:spPr>
        <a:xfrm>
          <a:off x="1558925" y="51892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48895</xdr:rowOff>
    </xdr:from>
    <xdr:to>
      <xdr:col>11</xdr:col>
      <xdr:colOff>136525</xdr:colOff>
      <xdr:row>27</xdr:row>
      <xdr:rowOff>135255</xdr:rowOff>
    </xdr:to>
    <xdr:cxnSp macro="">
      <xdr:nvCxnSpPr>
        <xdr:cNvPr id="88" name="直線コネクタ 87">
          <a:extLst>
            <a:ext uri="{FF2B5EF4-FFF2-40B4-BE49-F238E27FC236}">
              <a16:creationId xmlns:a16="http://schemas.microsoft.com/office/drawing/2014/main" id="{86606EB5-AD86-4C98-BCBD-CCC48A5BB1F4}"/>
            </a:ext>
          </a:extLst>
        </xdr:cNvPr>
        <xdr:cNvCxnSpPr/>
      </xdr:nvCxnSpPr>
      <xdr:spPr>
        <a:xfrm>
          <a:off x="1616075" y="5236845"/>
          <a:ext cx="6858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6B3DCD21-A870-467E-B59C-EBF1AB565F5E}"/>
            </a:ext>
          </a:extLst>
        </xdr:cNvPr>
        <xdr:cNvSpPr txBox="1"/>
      </xdr:nvSpPr>
      <xdr:spPr>
        <a:xfrm>
          <a:off x="3474094" y="5822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4040F111-3E28-40DB-8C79-115A68D33D4E}"/>
            </a:ext>
          </a:extLst>
        </xdr:cNvPr>
        <xdr:cNvSpPr txBox="1"/>
      </xdr:nvSpPr>
      <xdr:spPr>
        <a:xfrm>
          <a:off x="2797819" y="5761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178C6606-241B-44C9-BF41-881DD5A33C9C}"/>
            </a:ext>
          </a:extLst>
        </xdr:cNvPr>
        <xdr:cNvSpPr txBox="1"/>
      </xdr:nvSpPr>
      <xdr:spPr>
        <a:xfrm>
          <a:off x="2112019" y="5715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E9E0E637-2D82-442C-A71F-E4BBFFE21620}"/>
            </a:ext>
          </a:extLst>
        </xdr:cNvPr>
        <xdr:cNvSpPr txBox="1"/>
      </xdr:nvSpPr>
      <xdr:spPr>
        <a:xfrm>
          <a:off x="1426219" y="567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10812</xdr:rowOff>
    </xdr:from>
    <xdr:ext cx="405111" cy="259045"/>
    <xdr:sp macro="" textlink="">
      <xdr:nvSpPr>
        <xdr:cNvPr id="93" name="n_1mainValue有形固定資産減価償却率">
          <a:extLst>
            <a:ext uri="{FF2B5EF4-FFF2-40B4-BE49-F238E27FC236}">
              <a16:creationId xmlns:a16="http://schemas.microsoft.com/office/drawing/2014/main" id="{472DA046-8BC7-4766-BE50-9AA30A06ACD7}"/>
            </a:ext>
          </a:extLst>
        </xdr:cNvPr>
        <xdr:cNvSpPr txBox="1"/>
      </xdr:nvSpPr>
      <xdr:spPr>
        <a:xfrm>
          <a:off x="3474094" y="519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108856</xdr:rowOff>
    </xdr:from>
    <xdr:ext cx="405111" cy="259045"/>
    <xdr:sp macro="" textlink="">
      <xdr:nvSpPr>
        <xdr:cNvPr id="94" name="n_2mainValue有形固定資産減価償却率">
          <a:extLst>
            <a:ext uri="{FF2B5EF4-FFF2-40B4-BE49-F238E27FC236}">
              <a16:creationId xmlns:a16="http://schemas.microsoft.com/office/drawing/2014/main" id="{A2B88499-0237-4F86-A4F6-DEED44AFEB14}"/>
            </a:ext>
          </a:extLst>
        </xdr:cNvPr>
        <xdr:cNvSpPr txBox="1"/>
      </xdr:nvSpPr>
      <xdr:spPr>
        <a:xfrm>
          <a:off x="2797819" y="513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31132</xdr:rowOff>
    </xdr:from>
    <xdr:ext cx="405111" cy="259045"/>
    <xdr:sp macro="" textlink="">
      <xdr:nvSpPr>
        <xdr:cNvPr id="95" name="n_3mainValue有形固定資産減価償却率">
          <a:extLst>
            <a:ext uri="{FF2B5EF4-FFF2-40B4-BE49-F238E27FC236}">
              <a16:creationId xmlns:a16="http://schemas.microsoft.com/office/drawing/2014/main" id="{E7069A9A-644A-4756-9D3E-475AC57DB951}"/>
            </a:ext>
          </a:extLst>
        </xdr:cNvPr>
        <xdr:cNvSpPr txBox="1"/>
      </xdr:nvSpPr>
      <xdr:spPr>
        <a:xfrm>
          <a:off x="2112019" y="50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116222</xdr:rowOff>
    </xdr:from>
    <xdr:ext cx="405111" cy="259045"/>
    <xdr:sp macro="" textlink="">
      <xdr:nvSpPr>
        <xdr:cNvPr id="96" name="n_4mainValue有形固定資産減価償却率">
          <a:extLst>
            <a:ext uri="{FF2B5EF4-FFF2-40B4-BE49-F238E27FC236}">
              <a16:creationId xmlns:a16="http://schemas.microsoft.com/office/drawing/2014/main" id="{DB1AD538-A74B-4F70-9C48-4649C56DC5AA}"/>
            </a:ext>
          </a:extLst>
        </xdr:cNvPr>
        <xdr:cNvSpPr txBox="1"/>
      </xdr:nvSpPr>
      <xdr:spPr>
        <a:xfrm>
          <a:off x="1426219" y="498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B03FC11D-A1B9-4FC6-8D68-2A969E846B8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B8D32271-E92A-430D-AE4E-41AD4F358416}"/>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EC349405-C9F9-432F-AE04-AE80ACCDC8C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74AF3DD0-4553-4AB1-B1C0-3FCAB17BADB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3986FC14-AD3C-4291-94AF-C9F04D6F5C59}"/>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D5D6DE6E-052C-4A66-9052-CD9DD9CDDBD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E662DE3-BC93-4F1D-A061-CF8D0A886522}"/>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B61E8DA-6C9B-4A5F-A6DF-570F12EBDE58}"/>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2AA9E7D8-7408-449B-AB17-9BCE07013771}"/>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5AE57BEC-7BC9-4693-BFE4-F235C1BE16F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F91433A8-FD95-477F-967D-D7BD650D1263}"/>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F69DE9D9-A59C-4DCF-818A-350ED83A392C}"/>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B9F20737-8DA3-4DFD-BBBE-12601D0E6B6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地方債残高の減等により将来負担額が減少し</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た一方</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人件費や物件費</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の増等により経常</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経費充当</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財源</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が増加したこと</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債務償還比</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率は</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前年度</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より上昇</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、依然として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類似団体平均に比べて高い比率となって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いる</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新市建設計画に基づく合併特例債を活用した大型建設事業が令和元年度で概ね終了したため、投資的経費は今後減少する見込みであるが、市債発行に当たっては、実質公債費比率などに留意し適正な活用に努め、将来負担額の縮減に向け取組を進めていく。</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0C9D127-173B-407B-A739-D8867D13580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B37ADCA4-93BC-44B0-9BF6-28BF1A399782}"/>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6DA627A-D0E4-424D-A005-D12060F3067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2951E9B8-2EC4-45C1-B9BF-2C83D05E5583}"/>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3B53BE5F-CF75-4161-BC77-3DD9D179AD5F}"/>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9E92275B-0B22-424B-A620-5FEC95CDC003}"/>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8CAC1421-1F5C-4560-BC24-F7B6AE459994}"/>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1F14DB0A-BE8B-4621-910E-C5B927C1C454}"/>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764B1FA0-94F9-43EE-9836-44CC4CDE27BD}"/>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890D5D86-D92B-4493-AC2B-39371CF73A86}"/>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51D490ED-A006-4C91-823A-7A2430B2163B}"/>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2BA4150D-DC8F-4B7F-A28A-A12FB00CB09C}"/>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BC18BEE2-DB91-4D96-9267-3D2563845B8B}"/>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9972DD64-3D93-4BA2-B772-58AF57D4440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4C5CC485-498F-4689-9E1D-2B30C9F4C433}"/>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89A258E7-0BF8-4D88-9164-9DD080030036}"/>
            </a:ext>
          </a:extLst>
        </xdr:cNvPr>
        <xdr:cNvCxnSpPr/>
      </xdr:nvCxnSpPr>
      <xdr:spPr>
        <a:xfrm flipV="1">
          <a:off x="13326745" y="5115983"/>
          <a:ext cx="1269" cy="1170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CF62D21D-5B7C-4391-B051-B2CFAC747158}"/>
            </a:ext>
          </a:extLst>
        </xdr:cNvPr>
        <xdr:cNvSpPr txBox="1"/>
      </xdr:nvSpPr>
      <xdr:spPr>
        <a:xfrm>
          <a:off x="13379450" y="62936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C87D411C-4B6D-46E2-9330-2D42E0D27D2A}"/>
            </a:ext>
          </a:extLst>
        </xdr:cNvPr>
        <xdr:cNvCxnSpPr/>
      </xdr:nvCxnSpPr>
      <xdr:spPr>
        <a:xfrm>
          <a:off x="13255625" y="62866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67732715-4AD0-4075-A3C6-714B8ADAB361}"/>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AAD2318B-AA3C-4866-935F-C3A34A968B54}"/>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C2FAF4DB-821F-474C-A07C-77FB581E1E05}"/>
            </a:ext>
          </a:extLst>
        </xdr:cNvPr>
        <xdr:cNvSpPr txBox="1"/>
      </xdr:nvSpPr>
      <xdr:spPr>
        <a:xfrm>
          <a:off x="13379450" y="5514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FCE321E5-544C-4C81-848E-0A54746C0549}"/>
            </a:ext>
          </a:extLst>
        </xdr:cNvPr>
        <xdr:cNvSpPr/>
      </xdr:nvSpPr>
      <xdr:spPr>
        <a:xfrm>
          <a:off x="13293725" y="565984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C3A2605B-6F9D-4523-BE49-94CC6EE5243B}"/>
            </a:ext>
          </a:extLst>
        </xdr:cNvPr>
        <xdr:cNvSpPr/>
      </xdr:nvSpPr>
      <xdr:spPr>
        <a:xfrm>
          <a:off x="12646025" y="56744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631B741B-AE49-444C-854E-6A1F7A89479D}"/>
            </a:ext>
          </a:extLst>
        </xdr:cNvPr>
        <xdr:cNvSpPr/>
      </xdr:nvSpPr>
      <xdr:spPr>
        <a:xfrm>
          <a:off x="11960225" y="56737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B1EF9893-2A91-4501-B85A-A8379CC36C61}"/>
            </a:ext>
          </a:extLst>
        </xdr:cNvPr>
        <xdr:cNvSpPr/>
      </xdr:nvSpPr>
      <xdr:spPr>
        <a:xfrm>
          <a:off x="11274425" y="56214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6CFE1320-7638-426B-B5A5-639605ECF87B}"/>
            </a:ext>
          </a:extLst>
        </xdr:cNvPr>
        <xdr:cNvSpPr/>
      </xdr:nvSpPr>
      <xdr:spPr>
        <a:xfrm>
          <a:off x="10588625" y="57799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CEBFB590-9529-4D8B-BF17-C1B29CFC4FB0}"/>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4F833F8-94F0-4834-AE04-64DA3905255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CC50DA1-68EC-49C8-8656-8EA18A19966C}"/>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ADAD201-D346-4FF7-9FEB-100A42A1019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C790A38-B477-430A-B057-7DCD4403981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100739</xdr:rowOff>
    </xdr:from>
    <xdr:to>
      <xdr:col>76</xdr:col>
      <xdr:colOff>73025</xdr:colOff>
      <xdr:row>31</xdr:row>
      <xdr:rowOff>30889</xdr:rowOff>
    </xdr:to>
    <xdr:sp macro="" textlink="">
      <xdr:nvSpPr>
        <xdr:cNvPr id="141" name="楕円 140">
          <a:extLst>
            <a:ext uri="{FF2B5EF4-FFF2-40B4-BE49-F238E27FC236}">
              <a16:creationId xmlns:a16="http://schemas.microsoft.com/office/drawing/2014/main" id="{B2B9B55C-208C-4E7C-B572-6B9FCA713DE7}"/>
            </a:ext>
          </a:extLst>
        </xdr:cNvPr>
        <xdr:cNvSpPr/>
      </xdr:nvSpPr>
      <xdr:spPr>
        <a:xfrm>
          <a:off x="13293725" y="578081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79166</xdr:rowOff>
    </xdr:from>
    <xdr:ext cx="469744" cy="259045"/>
    <xdr:sp macro="" textlink="">
      <xdr:nvSpPr>
        <xdr:cNvPr id="142" name="債務償還比率該当値テキスト">
          <a:extLst>
            <a:ext uri="{FF2B5EF4-FFF2-40B4-BE49-F238E27FC236}">
              <a16:creationId xmlns:a16="http://schemas.microsoft.com/office/drawing/2014/main" id="{BB460A96-F6B2-46EA-997B-3D7577FF5B12}"/>
            </a:ext>
          </a:extLst>
        </xdr:cNvPr>
        <xdr:cNvSpPr txBox="1"/>
      </xdr:nvSpPr>
      <xdr:spPr>
        <a:xfrm>
          <a:off x="13379450" y="575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92103</xdr:rowOff>
    </xdr:from>
    <xdr:to>
      <xdr:col>72</xdr:col>
      <xdr:colOff>123825</xdr:colOff>
      <xdr:row>31</xdr:row>
      <xdr:rowOff>22253</xdr:rowOff>
    </xdr:to>
    <xdr:sp macro="" textlink="">
      <xdr:nvSpPr>
        <xdr:cNvPr id="143" name="楕円 142">
          <a:extLst>
            <a:ext uri="{FF2B5EF4-FFF2-40B4-BE49-F238E27FC236}">
              <a16:creationId xmlns:a16="http://schemas.microsoft.com/office/drawing/2014/main" id="{342E7B8C-179F-4394-A328-1F356E14E46C}"/>
            </a:ext>
          </a:extLst>
        </xdr:cNvPr>
        <xdr:cNvSpPr/>
      </xdr:nvSpPr>
      <xdr:spPr>
        <a:xfrm>
          <a:off x="12646025" y="57690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142903</xdr:rowOff>
    </xdr:from>
    <xdr:to>
      <xdr:col>76</xdr:col>
      <xdr:colOff>22225</xdr:colOff>
      <xdr:row>30</xdr:row>
      <xdr:rowOff>151539</xdr:rowOff>
    </xdr:to>
    <xdr:cxnSp macro="">
      <xdr:nvCxnSpPr>
        <xdr:cNvPr id="144" name="直線コネクタ 143">
          <a:extLst>
            <a:ext uri="{FF2B5EF4-FFF2-40B4-BE49-F238E27FC236}">
              <a16:creationId xmlns:a16="http://schemas.microsoft.com/office/drawing/2014/main" id="{1E844E30-DD73-4B92-A2DF-AC7C81F210F3}"/>
            </a:ext>
          </a:extLst>
        </xdr:cNvPr>
        <xdr:cNvCxnSpPr/>
      </xdr:nvCxnSpPr>
      <xdr:spPr>
        <a:xfrm>
          <a:off x="12693650" y="5816628"/>
          <a:ext cx="638175"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145238</xdr:rowOff>
    </xdr:from>
    <xdr:to>
      <xdr:col>68</xdr:col>
      <xdr:colOff>123825</xdr:colOff>
      <xdr:row>31</xdr:row>
      <xdr:rowOff>75388</xdr:rowOff>
    </xdr:to>
    <xdr:sp macro="" textlink="">
      <xdr:nvSpPr>
        <xdr:cNvPr id="145" name="楕円 144">
          <a:extLst>
            <a:ext uri="{FF2B5EF4-FFF2-40B4-BE49-F238E27FC236}">
              <a16:creationId xmlns:a16="http://schemas.microsoft.com/office/drawing/2014/main" id="{BE5250B2-2E6C-4C0C-BB18-103A2EF8CDF9}"/>
            </a:ext>
          </a:extLst>
        </xdr:cNvPr>
        <xdr:cNvSpPr/>
      </xdr:nvSpPr>
      <xdr:spPr>
        <a:xfrm>
          <a:off x="11960225" y="58189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142903</xdr:rowOff>
    </xdr:from>
    <xdr:to>
      <xdr:col>72</xdr:col>
      <xdr:colOff>73025</xdr:colOff>
      <xdr:row>31</xdr:row>
      <xdr:rowOff>24588</xdr:rowOff>
    </xdr:to>
    <xdr:cxnSp macro="">
      <xdr:nvCxnSpPr>
        <xdr:cNvPr id="146" name="直線コネクタ 145">
          <a:extLst>
            <a:ext uri="{FF2B5EF4-FFF2-40B4-BE49-F238E27FC236}">
              <a16:creationId xmlns:a16="http://schemas.microsoft.com/office/drawing/2014/main" id="{C0DD128C-7FD9-4B11-B7F7-ED822D24DB05}"/>
            </a:ext>
          </a:extLst>
        </xdr:cNvPr>
        <xdr:cNvCxnSpPr/>
      </xdr:nvCxnSpPr>
      <xdr:spPr>
        <a:xfrm flipV="1">
          <a:off x="12007850" y="5816628"/>
          <a:ext cx="685800" cy="4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51562</xdr:rowOff>
    </xdr:from>
    <xdr:to>
      <xdr:col>64</xdr:col>
      <xdr:colOff>123825</xdr:colOff>
      <xdr:row>30</xdr:row>
      <xdr:rowOff>153162</xdr:rowOff>
    </xdr:to>
    <xdr:sp macro="" textlink="">
      <xdr:nvSpPr>
        <xdr:cNvPr id="147" name="楕円 146">
          <a:extLst>
            <a:ext uri="{FF2B5EF4-FFF2-40B4-BE49-F238E27FC236}">
              <a16:creationId xmlns:a16="http://schemas.microsoft.com/office/drawing/2014/main" id="{CD6E2EA7-A53D-45EE-93E9-127D786FDA40}"/>
            </a:ext>
          </a:extLst>
        </xdr:cNvPr>
        <xdr:cNvSpPr/>
      </xdr:nvSpPr>
      <xdr:spPr>
        <a:xfrm>
          <a:off x="11274425" y="572528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102362</xdr:rowOff>
    </xdr:from>
    <xdr:to>
      <xdr:col>68</xdr:col>
      <xdr:colOff>73025</xdr:colOff>
      <xdr:row>31</xdr:row>
      <xdr:rowOff>24588</xdr:rowOff>
    </xdr:to>
    <xdr:cxnSp macro="">
      <xdr:nvCxnSpPr>
        <xdr:cNvPr id="148" name="直線コネクタ 147">
          <a:extLst>
            <a:ext uri="{FF2B5EF4-FFF2-40B4-BE49-F238E27FC236}">
              <a16:creationId xmlns:a16="http://schemas.microsoft.com/office/drawing/2014/main" id="{0CEDB4F0-BBE3-43AD-B7F4-DF06D7E7E6FF}"/>
            </a:ext>
          </a:extLst>
        </xdr:cNvPr>
        <xdr:cNvCxnSpPr/>
      </xdr:nvCxnSpPr>
      <xdr:spPr>
        <a:xfrm>
          <a:off x="11322050" y="5782437"/>
          <a:ext cx="685800" cy="8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66506</xdr:rowOff>
    </xdr:from>
    <xdr:to>
      <xdr:col>60</xdr:col>
      <xdr:colOff>123825</xdr:colOff>
      <xdr:row>31</xdr:row>
      <xdr:rowOff>168106</xdr:rowOff>
    </xdr:to>
    <xdr:sp macro="" textlink="">
      <xdr:nvSpPr>
        <xdr:cNvPr id="149" name="楕円 148">
          <a:extLst>
            <a:ext uri="{FF2B5EF4-FFF2-40B4-BE49-F238E27FC236}">
              <a16:creationId xmlns:a16="http://schemas.microsoft.com/office/drawing/2014/main" id="{E6D64407-BE51-4240-B195-0924AD83B1CC}"/>
            </a:ext>
          </a:extLst>
        </xdr:cNvPr>
        <xdr:cNvSpPr/>
      </xdr:nvSpPr>
      <xdr:spPr>
        <a:xfrm>
          <a:off x="10588625" y="59085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102362</xdr:rowOff>
    </xdr:from>
    <xdr:to>
      <xdr:col>64</xdr:col>
      <xdr:colOff>73025</xdr:colOff>
      <xdr:row>31</xdr:row>
      <xdr:rowOff>117306</xdr:rowOff>
    </xdr:to>
    <xdr:cxnSp macro="">
      <xdr:nvCxnSpPr>
        <xdr:cNvPr id="150" name="直線コネクタ 149">
          <a:extLst>
            <a:ext uri="{FF2B5EF4-FFF2-40B4-BE49-F238E27FC236}">
              <a16:creationId xmlns:a16="http://schemas.microsoft.com/office/drawing/2014/main" id="{9822A9E0-CBAE-408B-9E8B-64E3AAAEB8C1}"/>
            </a:ext>
          </a:extLst>
        </xdr:cNvPr>
        <xdr:cNvCxnSpPr/>
      </xdr:nvCxnSpPr>
      <xdr:spPr>
        <a:xfrm flipV="1">
          <a:off x="10636250" y="5782437"/>
          <a:ext cx="685800" cy="17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B44C7615-88BA-4A02-AB78-B798334977AB}"/>
            </a:ext>
          </a:extLst>
        </xdr:cNvPr>
        <xdr:cNvSpPr txBox="1"/>
      </xdr:nvSpPr>
      <xdr:spPr>
        <a:xfrm>
          <a:off x="12465127" y="545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9D9E3E16-831E-4C95-AC50-7B30D7589A4E}"/>
            </a:ext>
          </a:extLst>
        </xdr:cNvPr>
        <xdr:cNvSpPr txBox="1"/>
      </xdr:nvSpPr>
      <xdr:spPr>
        <a:xfrm>
          <a:off x="11788852" y="5458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91BE3BA7-6129-44A2-A45C-46A0AA9DE57A}"/>
            </a:ext>
          </a:extLst>
        </xdr:cNvPr>
        <xdr:cNvSpPr txBox="1"/>
      </xdr:nvSpPr>
      <xdr:spPr>
        <a:xfrm>
          <a:off x="11103052" y="540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CEF81E63-BF6B-46FF-B359-6A3D20A587B7}"/>
            </a:ext>
          </a:extLst>
        </xdr:cNvPr>
        <xdr:cNvSpPr txBox="1"/>
      </xdr:nvSpPr>
      <xdr:spPr>
        <a:xfrm>
          <a:off x="10417252" y="556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13380</xdr:rowOff>
    </xdr:from>
    <xdr:ext cx="469744" cy="259045"/>
    <xdr:sp macro="" textlink="">
      <xdr:nvSpPr>
        <xdr:cNvPr id="155" name="n_1mainValue債務償還比率">
          <a:extLst>
            <a:ext uri="{FF2B5EF4-FFF2-40B4-BE49-F238E27FC236}">
              <a16:creationId xmlns:a16="http://schemas.microsoft.com/office/drawing/2014/main" id="{798F0525-4CD1-436F-A31E-A00FB9CD8989}"/>
            </a:ext>
          </a:extLst>
        </xdr:cNvPr>
        <xdr:cNvSpPr txBox="1"/>
      </xdr:nvSpPr>
      <xdr:spPr>
        <a:xfrm>
          <a:off x="12465127" y="584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66515</xdr:rowOff>
    </xdr:from>
    <xdr:ext cx="469744" cy="259045"/>
    <xdr:sp macro="" textlink="">
      <xdr:nvSpPr>
        <xdr:cNvPr id="156" name="n_2mainValue債務償還比率">
          <a:extLst>
            <a:ext uri="{FF2B5EF4-FFF2-40B4-BE49-F238E27FC236}">
              <a16:creationId xmlns:a16="http://schemas.microsoft.com/office/drawing/2014/main" id="{DBA93A98-3DD4-4EC2-B453-1C92F7037BD3}"/>
            </a:ext>
          </a:extLst>
        </xdr:cNvPr>
        <xdr:cNvSpPr txBox="1"/>
      </xdr:nvSpPr>
      <xdr:spPr>
        <a:xfrm>
          <a:off x="11788852" y="590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144289</xdr:rowOff>
    </xdr:from>
    <xdr:ext cx="469744" cy="259045"/>
    <xdr:sp macro="" textlink="">
      <xdr:nvSpPr>
        <xdr:cNvPr id="157" name="n_3mainValue債務償還比率">
          <a:extLst>
            <a:ext uri="{FF2B5EF4-FFF2-40B4-BE49-F238E27FC236}">
              <a16:creationId xmlns:a16="http://schemas.microsoft.com/office/drawing/2014/main" id="{BAD70845-1CD0-4BE5-A17C-6FFB9AF43AEF}"/>
            </a:ext>
          </a:extLst>
        </xdr:cNvPr>
        <xdr:cNvSpPr txBox="1"/>
      </xdr:nvSpPr>
      <xdr:spPr>
        <a:xfrm>
          <a:off x="11103052" y="581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159233</xdr:rowOff>
    </xdr:from>
    <xdr:ext cx="469744" cy="259045"/>
    <xdr:sp macro="" textlink="">
      <xdr:nvSpPr>
        <xdr:cNvPr id="158" name="n_4mainValue債務償還比率">
          <a:extLst>
            <a:ext uri="{FF2B5EF4-FFF2-40B4-BE49-F238E27FC236}">
              <a16:creationId xmlns:a16="http://schemas.microsoft.com/office/drawing/2014/main" id="{06B91277-D1DA-4C8E-BC34-FB1107B5A742}"/>
            </a:ext>
          </a:extLst>
        </xdr:cNvPr>
        <xdr:cNvSpPr txBox="1"/>
      </xdr:nvSpPr>
      <xdr:spPr>
        <a:xfrm>
          <a:off x="10417252" y="600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9E4932C7-0F3C-47FC-BA00-606BC077B711}"/>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ED324AF0-F869-4F25-8EC5-75C5701EB5B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D758F44-A4E3-45B0-A452-D654742034E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AC15BA82-803C-4ECA-9B54-B13175558116}"/>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FBCFC0EB-A260-443D-A51F-C00D895620EC}"/>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F66624AC-C310-4D78-B2E9-1CB6B093E22F}"/>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C1A9F5-B199-424F-8187-62B1C072288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860856-AEED-4E77-8E96-E6152E96E38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0642FE-2909-4D7E-8BD3-7B225BAE01A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768167-C358-4D19-A25F-B26CC0D61E4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愛媛県四国中央市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467B67-1ACF-45F1-8524-DD5EF5601D3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BA3263-6F8A-4E25-AB62-ACEF2904713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04AE6E-8005-438B-B6C9-4CDB7F1440C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2C141A-0A1B-4736-86E5-C27D6B0A587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7E103B-1494-48E4-874A-59A3CFA3539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1678CC-A5AD-42D2-BE96-4E8347A0E96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80,965
79,793
421.24
48,549,767
45,433,109
2,722,004
25,177,647
49,294,939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219B7E2-EA3E-4B6C-AC94-09BB9A647CF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31D940-8C4B-47EF-8C16-113DA5B6862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C79B4FF-3E02-47B8-9F4B-1050952B0CBC}"/>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FB64A74-B2F9-4490-8D6C-F7CCFB052B48}"/>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9A3603-1BE3-47D6-85F1-E8C627F04B5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60C9B39-8CF3-4BBF-9E24-0484CFAC66D4}"/>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9228B8-5F54-4195-9493-AA094474A6B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9F14C92-0CCE-46A4-9F14-C58E01A0CDF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357C65-1958-4199-BB45-6A92C2E1D61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477904F-0872-46B4-B5A1-27E7AB531C3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4256E2-1743-4834-A21E-2FDBFB10989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09578B1-8413-47B5-8B1E-046B4B8932C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0F998E-9DB6-483D-99AF-C8FA8541319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586969-41B0-42A7-95D6-9D84C1A3C0A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8A314D-FD95-4EDD-8F54-7BD506FD41E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69F318-C795-4660-9226-EBE3E4F65A3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08A920-CA23-45A8-AE6D-4F95CA84592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73B197-CBC7-49F5-9C3B-5EB7D050EBA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091936D-DDF8-42D3-B5ED-7BA2B2C10DE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0FF53C-9960-4769-8FDB-E7CB690A5C2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CA4300-C2AA-41CE-8EDA-256BBC9F9A4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11BF27-B976-4744-AD1D-2BED32FB57D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DDB6EC-CE8D-428F-8800-5961D8F16E3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51049C3-36B9-4F29-953E-166E897DD02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CFC4A7-3CF7-46DD-B3B1-41F3E2B5DC1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DACEF7-B4CC-4E22-9532-ED48F18B107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5EBE18-6D4D-40B5-9186-4EC3C5F97EF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299A16-7CE9-4248-ADA0-EF509CB887D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8B8289-89A8-4EE6-86B2-8C268A49CC5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CA55F89-CCDF-4B0E-BA9E-F2B9EADFC77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443FFD2-E09B-4176-8C3D-78420B4AC0A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F144922-65DD-4D91-8C28-91B5D0D6C8E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D5048BF-3403-4288-8C90-58D17BA163E5}"/>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0F89CA3-781D-4E04-AD7E-E51CCF1950EF}"/>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B2DBBDA-7910-484F-80E3-8538B7009323}"/>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5A89362-AA7F-4FB8-AE75-0B0B7EEAAC6E}"/>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42DFA52-E9D5-48B0-B957-01802A163849}"/>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826A897-9BEB-48CB-88F3-5589AD5502E8}"/>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0D78396-ED37-41E0-8243-DC697EC74D5F}"/>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4D4D1BC-BD09-4F5E-97F0-D5F9F334DEC0}"/>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5627E39-FFF3-4FF0-ACEE-671BCC80E16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8EDAF56-03FF-4AA5-A588-D2C8C63CBA95}"/>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76E617A-2CFD-4694-A6CC-BB654E1BE9D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639370D2-BA4B-4F7A-9FD3-AB9A123DFBED}"/>
            </a:ext>
          </a:extLst>
        </xdr:cNvPr>
        <xdr:cNvCxnSpPr/>
      </xdr:nvCxnSpPr>
      <xdr:spPr>
        <a:xfrm flipV="1">
          <a:off x="4180840" y="5455285"/>
          <a:ext cx="0" cy="1097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762760C9-B4A3-48B7-984C-39732FCF7594}"/>
            </a:ext>
          </a:extLst>
        </xdr:cNvPr>
        <xdr:cNvSpPr txBox="1"/>
      </xdr:nvSpPr>
      <xdr:spPr>
        <a:xfrm>
          <a:off x="4219575" y="655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AC669AEE-9380-4523-8A4B-960E135F67BB}"/>
            </a:ext>
          </a:extLst>
        </xdr:cNvPr>
        <xdr:cNvCxnSpPr/>
      </xdr:nvCxnSpPr>
      <xdr:spPr>
        <a:xfrm>
          <a:off x="4105275" y="655269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1D71F6BC-E548-4357-9C87-19C39370096A}"/>
            </a:ext>
          </a:extLst>
        </xdr:cNvPr>
        <xdr:cNvSpPr txBox="1"/>
      </xdr:nvSpPr>
      <xdr:spPr>
        <a:xfrm>
          <a:off x="4219575" y="524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2D061502-3790-4198-ACFF-9C6566415319}"/>
            </a:ext>
          </a:extLst>
        </xdr:cNvPr>
        <xdr:cNvCxnSpPr/>
      </xdr:nvCxnSpPr>
      <xdr:spPr>
        <a:xfrm>
          <a:off x="4105275" y="54552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7A7E0F1B-2ED8-42AE-8149-3E35EDE590D8}"/>
            </a:ext>
          </a:extLst>
        </xdr:cNvPr>
        <xdr:cNvSpPr txBox="1"/>
      </xdr:nvSpPr>
      <xdr:spPr>
        <a:xfrm>
          <a:off x="4219575" y="6018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C859AD6F-58D0-4171-920C-D9BB7F11AD57}"/>
            </a:ext>
          </a:extLst>
        </xdr:cNvPr>
        <xdr:cNvSpPr/>
      </xdr:nvSpPr>
      <xdr:spPr>
        <a:xfrm>
          <a:off x="4124325" y="60398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D93A3DD8-1142-461F-A538-885F1068D158}"/>
            </a:ext>
          </a:extLst>
        </xdr:cNvPr>
        <xdr:cNvSpPr/>
      </xdr:nvSpPr>
      <xdr:spPr>
        <a:xfrm>
          <a:off x="3381375" y="60027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CC7866D8-8B00-4FAC-B8BB-F4D7B6319722}"/>
            </a:ext>
          </a:extLst>
        </xdr:cNvPr>
        <xdr:cNvSpPr/>
      </xdr:nvSpPr>
      <xdr:spPr>
        <a:xfrm>
          <a:off x="2571750" y="596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1D2397DF-DEF8-492F-88E5-DF7C82495136}"/>
            </a:ext>
          </a:extLst>
        </xdr:cNvPr>
        <xdr:cNvSpPr/>
      </xdr:nvSpPr>
      <xdr:spPr>
        <a:xfrm>
          <a:off x="1781175" y="59250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3E8EAF25-AF72-490E-874F-D1C57A5B4AD4}"/>
            </a:ext>
          </a:extLst>
        </xdr:cNvPr>
        <xdr:cNvSpPr/>
      </xdr:nvSpPr>
      <xdr:spPr>
        <a:xfrm>
          <a:off x="981075" y="58839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8CC44B3-EA8D-4E51-A023-60E048923E4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4F2FBF4-384C-4CE3-8F36-C27AEFE636A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80727A2-E69A-48E9-AD80-2735881616F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24B99B4-85A0-4B52-8C13-5C390AFC3C8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EDA7CED-EA0B-4FEA-B923-8AC5C2719AD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105410</xdr:rowOff>
    </xdr:from>
    <xdr:to>
      <xdr:col>24</xdr:col>
      <xdr:colOff>114300</xdr:colOff>
      <xdr:row>36</xdr:row>
      <xdr:rowOff>35560</xdr:rowOff>
    </xdr:to>
    <xdr:sp macro="" textlink="">
      <xdr:nvSpPr>
        <xdr:cNvPr id="71" name="楕円 70">
          <a:extLst>
            <a:ext uri="{FF2B5EF4-FFF2-40B4-BE49-F238E27FC236}">
              <a16:creationId xmlns:a16="http://schemas.microsoft.com/office/drawing/2014/main" id="{8381957C-05F1-427C-BCA6-50094803783D}"/>
            </a:ext>
          </a:extLst>
        </xdr:cNvPr>
        <xdr:cNvSpPr/>
      </xdr:nvSpPr>
      <xdr:spPr>
        <a:xfrm>
          <a:off x="4124325" y="5779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128287</xdr:rowOff>
    </xdr:from>
    <xdr:ext cx="405111" cy="259045"/>
    <xdr:sp macro="" textlink="">
      <xdr:nvSpPr>
        <xdr:cNvPr id="72" name="【道路】&#10;有形固定資産減価償却率該当値テキスト">
          <a:extLst>
            <a:ext uri="{FF2B5EF4-FFF2-40B4-BE49-F238E27FC236}">
              <a16:creationId xmlns:a16="http://schemas.microsoft.com/office/drawing/2014/main" id="{92A45198-D222-481C-BB5C-B8306BD8BA57}"/>
            </a:ext>
          </a:extLst>
        </xdr:cNvPr>
        <xdr:cNvSpPr txBox="1"/>
      </xdr:nvSpPr>
      <xdr:spPr>
        <a:xfrm>
          <a:off x="4219575" y="564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52832</xdr:rowOff>
    </xdr:from>
    <xdr:to>
      <xdr:col>20</xdr:col>
      <xdr:colOff>38100</xdr:colOff>
      <xdr:row>35</xdr:row>
      <xdr:rowOff>154432</xdr:rowOff>
    </xdr:to>
    <xdr:sp macro="" textlink="">
      <xdr:nvSpPr>
        <xdr:cNvPr id="73" name="楕円 72">
          <a:extLst>
            <a:ext uri="{FF2B5EF4-FFF2-40B4-BE49-F238E27FC236}">
              <a16:creationId xmlns:a16="http://schemas.microsoft.com/office/drawing/2014/main" id="{570D8171-0973-487A-A2B1-5CA0EE44F6B7}"/>
            </a:ext>
          </a:extLst>
        </xdr:cNvPr>
        <xdr:cNvSpPr/>
      </xdr:nvSpPr>
      <xdr:spPr>
        <a:xfrm>
          <a:off x="3381375" y="57265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103632</xdr:rowOff>
    </xdr:from>
    <xdr:to>
      <xdr:col>24</xdr:col>
      <xdr:colOff>63500</xdr:colOff>
      <xdr:row>35</xdr:row>
      <xdr:rowOff>156210</xdr:rowOff>
    </xdr:to>
    <xdr:cxnSp macro="">
      <xdr:nvCxnSpPr>
        <xdr:cNvPr id="74" name="直線コネクタ 73">
          <a:extLst>
            <a:ext uri="{FF2B5EF4-FFF2-40B4-BE49-F238E27FC236}">
              <a16:creationId xmlns:a16="http://schemas.microsoft.com/office/drawing/2014/main" id="{D36C0738-39A6-4454-95E4-6AEE44541A34}"/>
            </a:ext>
          </a:extLst>
        </xdr:cNvPr>
        <xdr:cNvCxnSpPr/>
      </xdr:nvCxnSpPr>
      <xdr:spPr>
        <a:xfrm>
          <a:off x="3429000" y="5783707"/>
          <a:ext cx="752475"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16256</xdr:rowOff>
    </xdr:from>
    <xdr:to>
      <xdr:col>15</xdr:col>
      <xdr:colOff>101600</xdr:colOff>
      <xdr:row>35</xdr:row>
      <xdr:rowOff>117856</xdr:rowOff>
    </xdr:to>
    <xdr:sp macro="" textlink="">
      <xdr:nvSpPr>
        <xdr:cNvPr id="75" name="楕円 74">
          <a:extLst>
            <a:ext uri="{FF2B5EF4-FFF2-40B4-BE49-F238E27FC236}">
              <a16:creationId xmlns:a16="http://schemas.microsoft.com/office/drawing/2014/main" id="{68F94C4D-B7E1-4877-8D55-62F5143F399B}"/>
            </a:ext>
          </a:extLst>
        </xdr:cNvPr>
        <xdr:cNvSpPr/>
      </xdr:nvSpPr>
      <xdr:spPr>
        <a:xfrm>
          <a:off x="2571750" y="56931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67056</xdr:rowOff>
    </xdr:from>
    <xdr:to>
      <xdr:col>19</xdr:col>
      <xdr:colOff>177800</xdr:colOff>
      <xdr:row>35</xdr:row>
      <xdr:rowOff>103632</xdr:rowOff>
    </xdr:to>
    <xdr:cxnSp macro="">
      <xdr:nvCxnSpPr>
        <xdr:cNvPr id="76" name="直線コネクタ 75">
          <a:extLst>
            <a:ext uri="{FF2B5EF4-FFF2-40B4-BE49-F238E27FC236}">
              <a16:creationId xmlns:a16="http://schemas.microsoft.com/office/drawing/2014/main" id="{DBCC659D-B34D-4EDF-B4B6-2F9659F38E5B}"/>
            </a:ext>
          </a:extLst>
        </xdr:cNvPr>
        <xdr:cNvCxnSpPr/>
      </xdr:nvCxnSpPr>
      <xdr:spPr>
        <a:xfrm>
          <a:off x="2619375" y="5740781"/>
          <a:ext cx="809625"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146558</xdr:rowOff>
    </xdr:from>
    <xdr:to>
      <xdr:col>10</xdr:col>
      <xdr:colOff>165100</xdr:colOff>
      <xdr:row>35</xdr:row>
      <xdr:rowOff>76708</xdr:rowOff>
    </xdr:to>
    <xdr:sp macro="" textlink="">
      <xdr:nvSpPr>
        <xdr:cNvPr id="77" name="楕円 76">
          <a:extLst>
            <a:ext uri="{FF2B5EF4-FFF2-40B4-BE49-F238E27FC236}">
              <a16:creationId xmlns:a16="http://schemas.microsoft.com/office/drawing/2014/main" id="{59F5B4BD-6C6C-4E53-97F6-70AFE80D3656}"/>
            </a:ext>
          </a:extLst>
        </xdr:cNvPr>
        <xdr:cNvSpPr/>
      </xdr:nvSpPr>
      <xdr:spPr>
        <a:xfrm>
          <a:off x="1781175" y="56583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25908</xdr:rowOff>
    </xdr:from>
    <xdr:to>
      <xdr:col>15</xdr:col>
      <xdr:colOff>50800</xdr:colOff>
      <xdr:row>35</xdr:row>
      <xdr:rowOff>67056</xdr:rowOff>
    </xdr:to>
    <xdr:cxnSp macro="">
      <xdr:nvCxnSpPr>
        <xdr:cNvPr id="78" name="直線コネクタ 77">
          <a:extLst>
            <a:ext uri="{FF2B5EF4-FFF2-40B4-BE49-F238E27FC236}">
              <a16:creationId xmlns:a16="http://schemas.microsoft.com/office/drawing/2014/main" id="{19039AA7-67D5-4DBD-9A91-60EA14047E20}"/>
            </a:ext>
          </a:extLst>
        </xdr:cNvPr>
        <xdr:cNvCxnSpPr/>
      </xdr:nvCxnSpPr>
      <xdr:spPr>
        <a:xfrm>
          <a:off x="1828800" y="5705983"/>
          <a:ext cx="790575"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107696</xdr:rowOff>
    </xdr:from>
    <xdr:to>
      <xdr:col>6</xdr:col>
      <xdr:colOff>38100</xdr:colOff>
      <xdr:row>35</xdr:row>
      <xdr:rowOff>37846</xdr:rowOff>
    </xdr:to>
    <xdr:sp macro="" textlink="">
      <xdr:nvSpPr>
        <xdr:cNvPr id="79" name="楕円 78">
          <a:extLst>
            <a:ext uri="{FF2B5EF4-FFF2-40B4-BE49-F238E27FC236}">
              <a16:creationId xmlns:a16="http://schemas.microsoft.com/office/drawing/2014/main" id="{BC7E0680-BCE7-4B5E-9520-D238B98345B2}"/>
            </a:ext>
          </a:extLst>
        </xdr:cNvPr>
        <xdr:cNvSpPr/>
      </xdr:nvSpPr>
      <xdr:spPr>
        <a:xfrm>
          <a:off x="981075" y="56194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158496</xdr:rowOff>
    </xdr:from>
    <xdr:to>
      <xdr:col>10</xdr:col>
      <xdr:colOff>114300</xdr:colOff>
      <xdr:row>35</xdr:row>
      <xdr:rowOff>25908</xdr:rowOff>
    </xdr:to>
    <xdr:cxnSp macro="">
      <xdr:nvCxnSpPr>
        <xdr:cNvPr id="80" name="直線コネクタ 79">
          <a:extLst>
            <a:ext uri="{FF2B5EF4-FFF2-40B4-BE49-F238E27FC236}">
              <a16:creationId xmlns:a16="http://schemas.microsoft.com/office/drawing/2014/main" id="{16AD3B83-29BF-4C40-9E85-5FD6E411E9CF}"/>
            </a:ext>
          </a:extLst>
        </xdr:cNvPr>
        <xdr:cNvCxnSpPr/>
      </xdr:nvCxnSpPr>
      <xdr:spPr>
        <a:xfrm>
          <a:off x="1028700" y="5676646"/>
          <a:ext cx="8001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516023D7-05EE-4460-A078-DE696DB1AFE4}"/>
            </a:ext>
          </a:extLst>
        </xdr:cNvPr>
        <xdr:cNvSpPr txBox="1"/>
      </xdr:nvSpPr>
      <xdr:spPr>
        <a:xfrm>
          <a:off x="3239144" y="6085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37F06439-B200-40D7-8084-36CBE1F291A4}"/>
            </a:ext>
          </a:extLst>
        </xdr:cNvPr>
        <xdr:cNvSpPr txBox="1"/>
      </xdr:nvSpPr>
      <xdr:spPr>
        <a:xfrm>
          <a:off x="2439044" y="6048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22CBEF33-DB7C-4997-97E7-FBECADB9F9EC}"/>
            </a:ext>
          </a:extLst>
        </xdr:cNvPr>
        <xdr:cNvSpPr txBox="1"/>
      </xdr:nvSpPr>
      <xdr:spPr>
        <a:xfrm>
          <a:off x="1648469" y="600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D5EB1DC7-0A8C-48C7-8D72-B4B21D298700}"/>
            </a:ext>
          </a:extLst>
        </xdr:cNvPr>
        <xdr:cNvSpPr txBox="1"/>
      </xdr:nvSpPr>
      <xdr:spPr>
        <a:xfrm>
          <a:off x="848369"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170959</xdr:rowOff>
    </xdr:from>
    <xdr:ext cx="405111" cy="259045"/>
    <xdr:sp macro="" textlink="">
      <xdr:nvSpPr>
        <xdr:cNvPr id="85" name="n_1mainValue【道路】&#10;有形固定資産減価償却率">
          <a:extLst>
            <a:ext uri="{FF2B5EF4-FFF2-40B4-BE49-F238E27FC236}">
              <a16:creationId xmlns:a16="http://schemas.microsoft.com/office/drawing/2014/main" id="{403A0D6B-0FD1-4D0A-9748-44DA6052A18F}"/>
            </a:ext>
          </a:extLst>
        </xdr:cNvPr>
        <xdr:cNvSpPr txBox="1"/>
      </xdr:nvSpPr>
      <xdr:spPr>
        <a:xfrm>
          <a:off x="3239144" y="5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134383</xdr:rowOff>
    </xdr:from>
    <xdr:ext cx="405111" cy="259045"/>
    <xdr:sp macro="" textlink="">
      <xdr:nvSpPr>
        <xdr:cNvPr id="86" name="n_2mainValue【道路】&#10;有形固定資産減価償却率">
          <a:extLst>
            <a:ext uri="{FF2B5EF4-FFF2-40B4-BE49-F238E27FC236}">
              <a16:creationId xmlns:a16="http://schemas.microsoft.com/office/drawing/2014/main" id="{DD86BA9F-0245-4B7F-941E-8200D0A9E1ED}"/>
            </a:ext>
          </a:extLst>
        </xdr:cNvPr>
        <xdr:cNvSpPr txBox="1"/>
      </xdr:nvSpPr>
      <xdr:spPr>
        <a:xfrm>
          <a:off x="2439044" y="5487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93235</xdr:rowOff>
    </xdr:from>
    <xdr:ext cx="405111" cy="259045"/>
    <xdr:sp macro="" textlink="">
      <xdr:nvSpPr>
        <xdr:cNvPr id="87" name="n_3mainValue【道路】&#10;有形固定資産減価償却率">
          <a:extLst>
            <a:ext uri="{FF2B5EF4-FFF2-40B4-BE49-F238E27FC236}">
              <a16:creationId xmlns:a16="http://schemas.microsoft.com/office/drawing/2014/main" id="{6AFD6717-0CDA-4352-94C7-7A9FF5CDCA2B}"/>
            </a:ext>
          </a:extLst>
        </xdr:cNvPr>
        <xdr:cNvSpPr txBox="1"/>
      </xdr:nvSpPr>
      <xdr:spPr>
        <a:xfrm>
          <a:off x="1648469" y="544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54373</xdr:rowOff>
    </xdr:from>
    <xdr:ext cx="405111" cy="259045"/>
    <xdr:sp macro="" textlink="">
      <xdr:nvSpPr>
        <xdr:cNvPr id="88" name="n_4mainValue【道路】&#10;有形固定資産減価償却率">
          <a:extLst>
            <a:ext uri="{FF2B5EF4-FFF2-40B4-BE49-F238E27FC236}">
              <a16:creationId xmlns:a16="http://schemas.microsoft.com/office/drawing/2014/main" id="{808818A2-70B3-40CF-93E2-67AB44B1F87B}"/>
            </a:ext>
          </a:extLst>
        </xdr:cNvPr>
        <xdr:cNvSpPr txBox="1"/>
      </xdr:nvSpPr>
      <xdr:spPr>
        <a:xfrm>
          <a:off x="848369" y="540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3A493D8-8D55-428D-9CAA-ED7F719AA93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1185F7D-FF4B-4806-BA25-163DC317F68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ED3A7DD-97D8-41D1-AFC6-3A5E902A76E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7E47F2D-02D9-4C6B-A865-54C0D21DC58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AAE286B-1245-4372-B8ED-859F1AEA7F1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F26701E-689C-42A5-9D75-C07878996AD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A999A42-5D4A-4C76-9671-074533E3107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2CF336D-5BD2-4730-8F21-1077DFF5659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3B7D6F1-15FD-4646-B16F-194CD402CB6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C26B26F-3ABB-4896-9CF6-6BECADFDFF7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CF48812-7F50-411D-A141-3377897B26F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669B343-13EC-43A2-8650-736AAE302306}"/>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4E1D6AE-7ED0-43CB-9394-FE4DBA865B59}"/>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924B10F-F8DC-4482-A9EE-C4ABB86CC8D2}"/>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6756B5E-F6C6-4601-AB27-6A5B5B871429}"/>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11F3506-05CF-41C0-B916-4D11DFA2F28D}"/>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3C236A5-EA55-4B2A-9EBA-56676178D10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E0C8E6E-036D-4AF5-8E43-7D251EEC13DA}"/>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D329F35-2BC5-4FEB-BDAF-0FA99BDCF29C}"/>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FB9A35C-19F8-449A-8287-97E68FF7A44F}"/>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E345057-F737-45CC-8B48-408AA9CAD388}"/>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9807D7A-5AA1-414C-A8AF-D77D557BC2E9}"/>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1505CE8-45D0-480F-AA2B-A5CC70A4BAF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D38134F7-B2AF-4BA2-9716-93C88DBD4717}"/>
            </a:ext>
          </a:extLst>
        </xdr:cNvPr>
        <xdr:cNvCxnSpPr/>
      </xdr:nvCxnSpPr>
      <xdr:spPr>
        <a:xfrm flipV="1">
          <a:off x="9429115" y="5583796"/>
          <a:ext cx="0" cy="1139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98C816BA-5948-46BF-9BD6-9B0B22C22A2E}"/>
            </a:ext>
          </a:extLst>
        </xdr:cNvPr>
        <xdr:cNvSpPr txBox="1"/>
      </xdr:nvSpPr>
      <xdr:spPr>
        <a:xfrm>
          <a:off x="9467850" y="672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4924CBCE-A184-4569-8E0B-CEAC5DF74480}"/>
            </a:ext>
          </a:extLst>
        </xdr:cNvPr>
        <xdr:cNvCxnSpPr/>
      </xdr:nvCxnSpPr>
      <xdr:spPr>
        <a:xfrm>
          <a:off x="9363075" y="67233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E526CCEC-9E31-471E-9365-2728C9865A4E}"/>
            </a:ext>
          </a:extLst>
        </xdr:cNvPr>
        <xdr:cNvSpPr txBox="1"/>
      </xdr:nvSpPr>
      <xdr:spPr>
        <a:xfrm>
          <a:off x="9467850" y="536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3EC200A6-10AC-43A8-94C2-01DADA32322F}"/>
            </a:ext>
          </a:extLst>
        </xdr:cNvPr>
        <xdr:cNvCxnSpPr/>
      </xdr:nvCxnSpPr>
      <xdr:spPr>
        <a:xfrm>
          <a:off x="9363075" y="558379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2A47C105-12A7-431B-8551-8989CF94F8D5}"/>
            </a:ext>
          </a:extLst>
        </xdr:cNvPr>
        <xdr:cNvSpPr txBox="1"/>
      </xdr:nvSpPr>
      <xdr:spPr>
        <a:xfrm>
          <a:off x="9467850" y="61735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A3D94736-B174-4E4F-B05A-12294542B7D9}"/>
            </a:ext>
          </a:extLst>
        </xdr:cNvPr>
        <xdr:cNvSpPr/>
      </xdr:nvSpPr>
      <xdr:spPr>
        <a:xfrm>
          <a:off x="9401175" y="632208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B0D42367-5430-482B-9E18-244D45C5745F}"/>
            </a:ext>
          </a:extLst>
        </xdr:cNvPr>
        <xdr:cNvSpPr/>
      </xdr:nvSpPr>
      <xdr:spPr>
        <a:xfrm>
          <a:off x="8639175" y="63266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856D1A85-375D-4F6A-B068-7086903A5EAF}"/>
            </a:ext>
          </a:extLst>
        </xdr:cNvPr>
        <xdr:cNvSpPr/>
      </xdr:nvSpPr>
      <xdr:spPr>
        <a:xfrm>
          <a:off x="7839075" y="62866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2E3B24F6-D06B-4F77-A843-49A58C5B6962}"/>
            </a:ext>
          </a:extLst>
        </xdr:cNvPr>
        <xdr:cNvSpPr/>
      </xdr:nvSpPr>
      <xdr:spPr>
        <a:xfrm>
          <a:off x="7029450" y="628360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196FC131-CF3E-4108-86FA-0F4B408A6420}"/>
            </a:ext>
          </a:extLst>
        </xdr:cNvPr>
        <xdr:cNvSpPr/>
      </xdr:nvSpPr>
      <xdr:spPr>
        <a:xfrm>
          <a:off x="6238875" y="63223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F6489C5-1DEF-43BB-B2B3-BB2A4F3206B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ECE370A-88D3-4831-B4AB-4480BAECD75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6BF43D2-0D45-45AB-9FE5-8E51496FD96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646767B-D303-442E-B94F-670F343B4D6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F0DCEC8-B38F-4953-B2DA-F48EC1D44EE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108610</xdr:rowOff>
    </xdr:from>
    <xdr:to>
      <xdr:col>55</xdr:col>
      <xdr:colOff>50800</xdr:colOff>
      <xdr:row>40</xdr:row>
      <xdr:rowOff>38760</xdr:rowOff>
    </xdr:to>
    <xdr:sp macro="" textlink="">
      <xdr:nvSpPr>
        <xdr:cNvPr id="128" name="楕円 127">
          <a:extLst>
            <a:ext uri="{FF2B5EF4-FFF2-40B4-BE49-F238E27FC236}">
              <a16:creationId xmlns:a16="http://schemas.microsoft.com/office/drawing/2014/main" id="{6439ABCE-183E-49E6-8224-1238813D9E19}"/>
            </a:ext>
          </a:extLst>
        </xdr:cNvPr>
        <xdr:cNvSpPr/>
      </xdr:nvSpPr>
      <xdr:spPr>
        <a:xfrm>
          <a:off x="9401175" y="643003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87037</xdr:rowOff>
    </xdr:from>
    <xdr:ext cx="534377" cy="259045"/>
    <xdr:sp macro="" textlink="">
      <xdr:nvSpPr>
        <xdr:cNvPr id="129" name="【道路】&#10;一人当たり延長該当値テキスト">
          <a:extLst>
            <a:ext uri="{FF2B5EF4-FFF2-40B4-BE49-F238E27FC236}">
              <a16:creationId xmlns:a16="http://schemas.microsoft.com/office/drawing/2014/main" id="{D5340456-104B-4E39-8A64-A61AD3082D30}"/>
            </a:ext>
          </a:extLst>
        </xdr:cNvPr>
        <xdr:cNvSpPr txBox="1"/>
      </xdr:nvSpPr>
      <xdr:spPr>
        <a:xfrm>
          <a:off x="9467850" y="640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114516</xdr:rowOff>
    </xdr:from>
    <xdr:to>
      <xdr:col>50</xdr:col>
      <xdr:colOff>165100</xdr:colOff>
      <xdr:row>40</xdr:row>
      <xdr:rowOff>44666</xdr:rowOff>
    </xdr:to>
    <xdr:sp macro="" textlink="">
      <xdr:nvSpPr>
        <xdr:cNvPr id="130" name="楕円 129">
          <a:extLst>
            <a:ext uri="{FF2B5EF4-FFF2-40B4-BE49-F238E27FC236}">
              <a16:creationId xmlns:a16="http://schemas.microsoft.com/office/drawing/2014/main" id="{2315B2EC-9D50-4C68-9588-777D51CB4F09}"/>
            </a:ext>
          </a:extLst>
        </xdr:cNvPr>
        <xdr:cNvSpPr/>
      </xdr:nvSpPr>
      <xdr:spPr>
        <a:xfrm>
          <a:off x="8639175" y="64391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159410</xdr:rowOff>
    </xdr:from>
    <xdr:to>
      <xdr:col>55</xdr:col>
      <xdr:colOff>0</xdr:colOff>
      <xdr:row>39</xdr:row>
      <xdr:rowOff>165316</xdr:rowOff>
    </xdr:to>
    <xdr:cxnSp macro="">
      <xdr:nvCxnSpPr>
        <xdr:cNvPr id="131" name="直線コネクタ 130">
          <a:extLst>
            <a:ext uri="{FF2B5EF4-FFF2-40B4-BE49-F238E27FC236}">
              <a16:creationId xmlns:a16="http://schemas.microsoft.com/office/drawing/2014/main" id="{CE3A3577-F4F0-46E8-9511-A7B508D1CA6D}"/>
            </a:ext>
          </a:extLst>
        </xdr:cNvPr>
        <xdr:cNvCxnSpPr/>
      </xdr:nvCxnSpPr>
      <xdr:spPr>
        <a:xfrm flipV="1">
          <a:off x="8686800" y="648718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120193</xdr:rowOff>
    </xdr:from>
    <xdr:to>
      <xdr:col>46</xdr:col>
      <xdr:colOff>38100</xdr:colOff>
      <xdr:row>40</xdr:row>
      <xdr:rowOff>50343</xdr:rowOff>
    </xdr:to>
    <xdr:sp macro="" textlink="">
      <xdr:nvSpPr>
        <xdr:cNvPr id="132" name="楕円 131">
          <a:extLst>
            <a:ext uri="{FF2B5EF4-FFF2-40B4-BE49-F238E27FC236}">
              <a16:creationId xmlns:a16="http://schemas.microsoft.com/office/drawing/2014/main" id="{44FE4367-BF70-4994-8562-25CD9B17007A}"/>
            </a:ext>
          </a:extLst>
        </xdr:cNvPr>
        <xdr:cNvSpPr/>
      </xdr:nvSpPr>
      <xdr:spPr>
        <a:xfrm>
          <a:off x="7839075" y="64479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165316</xdr:rowOff>
    </xdr:from>
    <xdr:to>
      <xdr:col>50</xdr:col>
      <xdr:colOff>114300</xdr:colOff>
      <xdr:row>39</xdr:row>
      <xdr:rowOff>170993</xdr:rowOff>
    </xdr:to>
    <xdr:cxnSp macro="">
      <xdr:nvCxnSpPr>
        <xdr:cNvPr id="133" name="直線コネクタ 132">
          <a:extLst>
            <a:ext uri="{FF2B5EF4-FFF2-40B4-BE49-F238E27FC236}">
              <a16:creationId xmlns:a16="http://schemas.microsoft.com/office/drawing/2014/main" id="{A72534AF-A072-4D94-86A0-51291FA7AEF1}"/>
            </a:ext>
          </a:extLst>
        </xdr:cNvPr>
        <xdr:cNvCxnSpPr/>
      </xdr:nvCxnSpPr>
      <xdr:spPr>
        <a:xfrm flipV="1">
          <a:off x="7886700" y="648674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124613</xdr:rowOff>
    </xdr:from>
    <xdr:to>
      <xdr:col>41</xdr:col>
      <xdr:colOff>101600</xdr:colOff>
      <xdr:row>40</xdr:row>
      <xdr:rowOff>54763</xdr:rowOff>
    </xdr:to>
    <xdr:sp macro="" textlink="">
      <xdr:nvSpPr>
        <xdr:cNvPr id="134" name="楕円 133">
          <a:extLst>
            <a:ext uri="{FF2B5EF4-FFF2-40B4-BE49-F238E27FC236}">
              <a16:creationId xmlns:a16="http://schemas.microsoft.com/office/drawing/2014/main" id="{51207453-40D9-4708-9593-6A712C11F37E}"/>
            </a:ext>
          </a:extLst>
        </xdr:cNvPr>
        <xdr:cNvSpPr/>
      </xdr:nvSpPr>
      <xdr:spPr>
        <a:xfrm>
          <a:off x="7029450" y="64460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170993</xdr:rowOff>
    </xdr:from>
    <xdr:to>
      <xdr:col>45</xdr:col>
      <xdr:colOff>177800</xdr:colOff>
      <xdr:row>40</xdr:row>
      <xdr:rowOff>3963</xdr:rowOff>
    </xdr:to>
    <xdr:cxnSp macro="">
      <xdr:nvCxnSpPr>
        <xdr:cNvPr id="135" name="直線コネクタ 134">
          <a:extLst>
            <a:ext uri="{FF2B5EF4-FFF2-40B4-BE49-F238E27FC236}">
              <a16:creationId xmlns:a16="http://schemas.microsoft.com/office/drawing/2014/main" id="{36E4A713-AD9E-431B-9C17-131C7A41BCF8}"/>
            </a:ext>
          </a:extLst>
        </xdr:cNvPr>
        <xdr:cNvCxnSpPr/>
      </xdr:nvCxnSpPr>
      <xdr:spPr>
        <a:xfrm flipV="1">
          <a:off x="7077075" y="6486068"/>
          <a:ext cx="809625" cy="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129222</xdr:rowOff>
    </xdr:from>
    <xdr:to>
      <xdr:col>36</xdr:col>
      <xdr:colOff>165100</xdr:colOff>
      <xdr:row>40</xdr:row>
      <xdr:rowOff>59372</xdr:rowOff>
    </xdr:to>
    <xdr:sp macro="" textlink="">
      <xdr:nvSpPr>
        <xdr:cNvPr id="136" name="楕円 135">
          <a:extLst>
            <a:ext uri="{FF2B5EF4-FFF2-40B4-BE49-F238E27FC236}">
              <a16:creationId xmlns:a16="http://schemas.microsoft.com/office/drawing/2014/main" id="{09AAB10B-0AC7-4253-92F8-6619F55FD7D1}"/>
            </a:ext>
          </a:extLst>
        </xdr:cNvPr>
        <xdr:cNvSpPr/>
      </xdr:nvSpPr>
      <xdr:spPr>
        <a:xfrm>
          <a:off x="6238875" y="64506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3963</xdr:rowOff>
    </xdr:from>
    <xdr:to>
      <xdr:col>41</xdr:col>
      <xdr:colOff>50800</xdr:colOff>
      <xdr:row>40</xdr:row>
      <xdr:rowOff>8572</xdr:rowOff>
    </xdr:to>
    <xdr:cxnSp macro="">
      <xdr:nvCxnSpPr>
        <xdr:cNvPr id="137" name="直線コネクタ 136">
          <a:extLst>
            <a:ext uri="{FF2B5EF4-FFF2-40B4-BE49-F238E27FC236}">
              <a16:creationId xmlns:a16="http://schemas.microsoft.com/office/drawing/2014/main" id="{85B7C84E-15C8-4144-B7C2-BEB905A5C0E8}"/>
            </a:ext>
          </a:extLst>
        </xdr:cNvPr>
        <xdr:cNvCxnSpPr/>
      </xdr:nvCxnSpPr>
      <xdr:spPr>
        <a:xfrm flipV="1">
          <a:off x="6286500" y="6493663"/>
          <a:ext cx="790575"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9EC72C32-0B48-4D6A-AA9C-4201B7E7A356}"/>
            </a:ext>
          </a:extLst>
        </xdr:cNvPr>
        <xdr:cNvSpPr txBox="1"/>
      </xdr:nvSpPr>
      <xdr:spPr>
        <a:xfrm>
          <a:off x="8429136" y="610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18A2927D-CCFD-49A2-9500-7E1475D5975C}"/>
            </a:ext>
          </a:extLst>
        </xdr:cNvPr>
        <xdr:cNvSpPr txBox="1"/>
      </xdr:nvSpPr>
      <xdr:spPr>
        <a:xfrm>
          <a:off x="7648086" y="606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39A28941-A3A6-4A36-829C-BE015EDBCDEC}"/>
            </a:ext>
          </a:extLst>
        </xdr:cNvPr>
        <xdr:cNvSpPr txBox="1"/>
      </xdr:nvSpPr>
      <xdr:spPr>
        <a:xfrm>
          <a:off x="6847986" y="60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23910918-DE63-4143-9E71-9A89DA3DA26F}"/>
            </a:ext>
          </a:extLst>
        </xdr:cNvPr>
        <xdr:cNvSpPr txBox="1"/>
      </xdr:nvSpPr>
      <xdr:spPr>
        <a:xfrm>
          <a:off x="6038361" y="611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35793</xdr:rowOff>
    </xdr:from>
    <xdr:ext cx="534377" cy="259045"/>
    <xdr:sp macro="" textlink="">
      <xdr:nvSpPr>
        <xdr:cNvPr id="142" name="n_1mainValue【道路】&#10;一人当たり延長">
          <a:extLst>
            <a:ext uri="{FF2B5EF4-FFF2-40B4-BE49-F238E27FC236}">
              <a16:creationId xmlns:a16="http://schemas.microsoft.com/office/drawing/2014/main" id="{933AFE80-38A1-42C6-8635-E08FD437CA53}"/>
            </a:ext>
          </a:extLst>
        </xdr:cNvPr>
        <xdr:cNvSpPr txBox="1"/>
      </xdr:nvSpPr>
      <xdr:spPr>
        <a:xfrm>
          <a:off x="8429136" y="652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41470</xdr:rowOff>
    </xdr:from>
    <xdr:ext cx="534377" cy="259045"/>
    <xdr:sp macro="" textlink="">
      <xdr:nvSpPr>
        <xdr:cNvPr id="143" name="n_2mainValue【道路】&#10;一人当たり延長">
          <a:extLst>
            <a:ext uri="{FF2B5EF4-FFF2-40B4-BE49-F238E27FC236}">
              <a16:creationId xmlns:a16="http://schemas.microsoft.com/office/drawing/2014/main" id="{8396DA2E-7BE8-4F6B-B86D-FE8F2291D9BD}"/>
            </a:ext>
          </a:extLst>
        </xdr:cNvPr>
        <xdr:cNvSpPr txBox="1"/>
      </xdr:nvSpPr>
      <xdr:spPr>
        <a:xfrm>
          <a:off x="7648086" y="653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45890</xdr:rowOff>
    </xdr:from>
    <xdr:ext cx="469744" cy="259045"/>
    <xdr:sp macro="" textlink="">
      <xdr:nvSpPr>
        <xdr:cNvPr id="144" name="n_3mainValue【道路】&#10;一人当たり延長">
          <a:extLst>
            <a:ext uri="{FF2B5EF4-FFF2-40B4-BE49-F238E27FC236}">
              <a16:creationId xmlns:a16="http://schemas.microsoft.com/office/drawing/2014/main" id="{469744A2-1358-4CF0-96A8-C7285BE8A403}"/>
            </a:ext>
          </a:extLst>
        </xdr:cNvPr>
        <xdr:cNvSpPr txBox="1"/>
      </xdr:nvSpPr>
      <xdr:spPr>
        <a:xfrm>
          <a:off x="6867602" y="653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50499</xdr:rowOff>
    </xdr:from>
    <xdr:ext cx="469744" cy="259045"/>
    <xdr:sp macro="" textlink="">
      <xdr:nvSpPr>
        <xdr:cNvPr id="145" name="n_4mainValue【道路】&#10;一人当たり延長">
          <a:extLst>
            <a:ext uri="{FF2B5EF4-FFF2-40B4-BE49-F238E27FC236}">
              <a16:creationId xmlns:a16="http://schemas.microsoft.com/office/drawing/2014/main" id="{21C16376-D499-4851-BF30-27131FEB1BC1}"/>
            </a:ext>
          </a:extLst>
        </xdr:cNvPr>
        <xdr:cNvSpPr txBox="1"/>
      </xdr:nvSpPr>
      <xdr:spPr>
        <a:xfrm>
          <a:off x="6067502" y="653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AE470A1-B462-4867-ACE1-7B151B50133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F725540-22E3-4168-BAA8-C9637766129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08FDE3F-BF38-4815-9C27-9B807D1ED6C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0F68BAE-6AFE-4F84-A5B2-CEE7EF75EF3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AAC2EA7-62BE-4707-A862-44C8D44454D2}"/>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61FE7A0-9846-45C7-9AE2-752168CF793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4A96E9C-AADD-4ACB-B277-7DA790DCD3B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67C3D50-870C-4B8B-A0E0-F408C4700EA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89D84BB-2FBC-438B-BE50-F80F1901252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5B672BB-D91F-4F56-939B-B0CED0ED7C0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0835EEE-F59A-44FE-8A07-C7AFB8FA60A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B986486-551F-4BD0-BC87-727249D0322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2C87BDB-4701-4727-84C1-8D0D424435FD}"/>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90C99DD-07BF-4DB4-8C5B-7E34003AF673}"/>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B776014-DC24-42C3-8074-A0920B04D6D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49789C6-1F00-4586-92F2-D1768A453A26}"/>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2D69531-2230-4843-B7EB-8139F16FAA76}"/>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F6ACC75-A86C-491C-9756-580F0840E06E}"/>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94D5B95-FB3F-45D6-BDF8-962EA89FB337}"/>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C2EA7A1-AB1F-44C4-8F4E-870D02AC67CF}"/>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A2BAF23-FE22-4BD9-A742-7B8872B06766}"/>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DEEB296-DD94-4774-AD0E-3874949E33B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CAD7836-E7CF-410C-AB6F-6206819386F9}"/>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E7D19BD-4EED-4CF1-B658-C1957618BE2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E1EE3BB-941A-4C50-B8AE-12FF2DE5BF6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3A4C7CA3-4582-42A1-952C-19DB5DF5C140}"/>
            </a:ext>
          </a:extLst>
        </xdr:cNvPr>
        <xdr:cNvCxnSpPr/>
      </xdr:nvCxnSpPr>
      <xdr:spPr>
        <a:xfrm flipV="1">
          <a:off x="4180840" y="9037774"/>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79E443C-1486-405F-AEF3-9AD6E7B6230D}"/>
            </a:ext>
          </a:extLst>
        </xdr:cNvPr>
        <xdr:cNvSpPr txBox="1"/>
      </xdr:nvSpPr>
      <xdr:spPr>
        <a:xfrm>
          <a:off x="4219575" y="10353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7E0CB00-753D-4869-A8AE-511143732406}"/>
            </a:ext>
          </a:extLst>
        </xdr:cNvPr>
        <xdr:cNvCxnSpPr/>
      </xdr:nvCxnSpPr>
      <xdr:spPr>
        <a:xfrm>
          <a:off x="4105275" y="103560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CB696C2-B883-42BD-9656-FD6728552F15}"/>
            </a:ext>
          </a:extLst>
        </xdr:cNvPr>
        <xdr:cNvSpPr txBox="1"/>
      </xdr:nvSpPr>
      <xdr:spPr>
        <a:xfrm>
          <a:off x="4219575" y="8822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82071E48-B13C-4387-868B-91F36A116A15}"/>
            </a:ext>
          </a:extLst>
        </xdr:cNvPr>
        <xdr:cNvCxnSpPr/>
      </xdr:nvCxnSpPr>
      <xdr:spPr>
        <a:xfrm>
          <a:off x="4105275" y="90377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6835BC6B-581D-44E5-98B3-BDBFA37B60DD}"/>
            </a:ext>
          </a:extLst>
        </xdr:cNvPr>
        <xdr:cNvSpPr txBox="1"/>
      </xdr:nvSpPr>
      <xdr:spPr>
        <a:xfrm>
          <a:off x="4219575" y="9751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5CAC5E08-7BEE-415D-8939-7B18C8FB806B}"/>
            </a:ext>
          </a:extLst>
        </xdr:cNvPr>
        <xdr:cNvSpPr/>
      </xdr:nvSpPr>
      <xdr:spPr>
        <a:xfrm>
          <a:off x="4124325"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26C8A495-3EBF-4365-B168-CFD33A0B649F}"/>
            </a:ext>
          </a:extLst>
        </xdr:cNvPr>
        <xdr:cNvSpPr/>
      </xdr:nvSpPr>
      <xdr:spPr>
        <a:xfrm>
          <a:off x="3381375" y="988640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4B9AC912-B302-4676-8D93-5E9D0855FD90}"/>
            </a:ext>
          </a:extLst>
        </xdr:cNvPr>
        <xdr:cNvSpPr/>
      </xdr:nvSpPr>
      <xdr:spPr>
        <a:xfrm>
          <a:off x="2571750" y="98554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70CE2415-59DE-4146-BBE3-96B389B538EE}"/>
            </a:ext>
          </a:extLst>
        </xdr:cNvPr>
        <xdr:cNvSpPr/>
      </xdr:nvSpPr>
      <xdr:spPr>
        <a:xfrm>
          <a:off x="1781175"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5B6C6F9C-C768-4F7B-ABC8-E062F5011B57}"/>
            </a:ext>
          </a:extLst>
        </xdr:cNvPr>
        <xdr:cNvSpPr/>
      </xdr:nvSpPr>
      <xdr:spPr>
        <a:xfrm>
          <a:off x="981075" y="98310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EF9BDFC-EBA9-43DB-B702-EC744F4FB1E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2DFC409-DFB9-47A6-8C7A-4388847F3C6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9E8ECDA-A031-495A-B66F-034D2951B47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335A2C8-6048-4D5A-80D3-D4B897F1011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64FEB14-8033-4DCE-9EC9-1F0DDE002AB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27577</xdr:rowOff>
    </xdr:from>
    <xdr:to>
      <xdr:col>24</xdr:col>
      <xdr:colOff>114300</xdr:colOff>
      <xdr:row>61</xdr:row>
      <xdr:rowOff>129177</xdr:rowOff>
    </xdr:to>
    <xdr:sp macro="" textlink="">
      <xdr:nvSpPr>
        <xdr:cNvPr id="187" name="楕円 186">
          <a:extLst>
            <a:ext uri="{FF2B5EF4-FFF2-40B4-BE49-F238E27FC236}">
              <a16:creationId xmlns:a16="http://schemas.microsoft.com/office/drawing/2014/main" id="{6D72ABF5-85A0-4795-ADE2-43A3DF852AC2}"/>
            </a:ext>
          </a:extLst>
        </xdr:cNvPr>
        <xdr:cNvSpPr/>
      </xdr:nvSpPr>
      <xdr:spPr>
        <a:xfrm>
          <a:off x="4124325" y="99177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6004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108E23B-EC93-465C-8A92-C01A62C51FEF}"/>
            </a:ext>
          </a:extLst>
        </xdr:cNvPr>
        <xdr:cNvSpPr txBox="1"/>
      </xdr:nvSpPr>
      <xdr:spPr>
        <a:xfrm>
          <a:off x="4219575" y="989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xdr:rowOff>
    </xdr:from>
    <xdr:to>
      <xdr:col>20</xdr:col>
      <xdr:colOff>38100</xdr:colOff>
      <xdr:row>61</xdr:row>
      <xdr:rowOff>104684</xdr:rowOff>
    </xdr:to>
    <xdr:sp macro="" textlink="">
      <xdr:nvSpPr>
        <xdr:cNvPr id="189" name="楕円 188">
          <a:extLst>
            <a:ext uri="{FF2B5EF4-FFF2-40B4-BE49-F238E27FC236}">
              <a16:creationId xmlns:a16="http://schemas.microsoft.com/office/drawing/2014/main" id="{831658C4-71A5-4227-86D0-A50FB00E1AFD}"/>
            </a:ext>
          </a:extLst>
        </xdr:cNvPr>
        <xdr:cNvSpPr/>
      </xdr:nvSpPr>
      <xdr:spPr>
        <a:xfrm>
          <a:off x="3381375" y="98900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53884</xdr:rowOff>
    </xdr:from>
    <xdr:to>
      <xdr:col>24</xdr:col>
      <xdr:colOff>63500</xdr:colOff>
      <xdr:row>61</xdr:row>
      <xdr:rowOff>78377</xdr:rowOff>
    </xdr:to>
    <xdr:cxnSp macro="">
      <xdr:nvCxnSpPr>
        <xdr:cNvPr id="190" name="直線コネクタ 189">
          <a:extLst>
            <a:ext uri="{FF2B5EF4-FFF2-40B4-BE49-F238E27FC236}">
              <a16:creationId xmlns:a16="http://schemas.microsoft.com/office/drawing/2014/main" id="{6A507494-BA3E-44A5-9347-43CC0D4E994C}"/>
            </a:ext>
          </a:extLst>
        </xdr:cNvPr>
        <xdr:cNvCxnSpPr/>
      </xdr:nvCxnSpPr>
      <xdr:spPr>
        <a:xfrm>
          <a:off x="3429000" y="9937659"/>
          <a:ext cx="7524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161472</xdr:rowOff>
    </xdr:from>
    <xdr:to>
      <xdr:col>15</xdr:col>
      <xdr:colOff>101600</xdr:colOff>
      <xdr:row>61</xdr:row>
      <xdr:rowOff>91622</xdr:rowOff>
    </xdr:to>
    <xdr:sp macro="" textlink="">
      <xdr:nvSpPr>
        <xdr:cNvPr id="191" name="楕円 190">
          <a:extLst>
            <a:ext uri="{FF2B5EF4-FFF2-40B4-BE49-F238E27FC236}">
              <a16:creationId xmlns:a16="http://schemas.microsoft.com/office/drawing/2014/main" id="{86E3C60E-7B49-48C3-9CF0-F93EB44A3DA0}"/>
            </a:ext>
          </a:extLst>
        </xdr:cNvPr>
        <xdr:cNvSpPr/>
      </xdr:nvSpPr>
      <xdr:spPr>
        <a:xfrm>
          <a:off x="2571750" y="98896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40822</xdr:rowOff>
    </xdr:from>
    <xdr:to>
      <xdr:col>19</xdr:col>
      <xdr:colOff>177800</xdr:colOff>
      <xdr:row>61</xdr:row>
      <xdr:rowOff>53884</xdr:rowOff>
    </xdr:to>
    <xdr:cxnSp macro="">
      <xdr:nvCxnSpPr>
        <xdr:cNvPr id="192" name="直線コネクタ 191">
          <a:extLst>
            <a:ext uri="{FF2B5EF4-FFF2-40B4-BE49-F238E27FC236}">
              <a16:creationId xmlns:a16="http://schemas.microsoft.com/office/drawing/2014/main" id="{39ACEC73-9789-4313-A22F-D50E8A81B172}"/>
            </a:ext>
          </a:extLst>
        </xdr:cNvPr>
        <xdr:cNvCxnSpPr/>
      </xdr:nvCxnSpPr>
      <xdr:spPr>
        <a:xfrm>
          <a:off x="2619375" y="9927772"/>
          <a:ext cx="80962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3" name="楕円 192">
          <a:extLst>
            <a:ext uri="{FF2B5EF4-FFF2-40B4-BE49-F238E27FC236}">
              <a16:creationId xmlns:a16="http://schemas.microsoft.com/office/drawing/2014/main" id="{53DA2CFE-B5E0-48C2-82B7-44ABC6145291}"/>
            </a:ext>
          </a:extLst>
        </xdr:cNvPr>
        <xdr:cNvSpPr/>
      </xdr:nvSpPr>
      <xdr:spPr>
        <a:xfrm>
          <a:off x="1781175" y="986844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19594</xdr:rowOff>
    </xdr:from>
    <xdr:to>
      <xdr:col>15</xdr:col>
      <xdr:colOff>50800</xdr:colOff>
      <xdr:row>61</xdr:row>
      <xdr:rowOff>40822</xdr:rowOff>
    </xdr:to>
    <xdr:cxnSp macro="">
      <xdr:nvCxnSpPr>
        <xdr:cNvPr id="194" name="直線コネクタ 193">
          <a:extLst>
            <a:ext uri="{FF2B5EF4-FFF2-40B4-BE49-F238E27FC236}">
              <a16:creationId xmlns:a16="http://schemas.microsoft.com/office/drawing/2014/main" id="{8E331E60-4DCF-4635-AF5F-6F0CE2BF8C29}"/>
            </a:ext>
          </a:extLst>
        </xdr:cNvPr>
        <xdr:cNvCxnSpPr/>
      </xdr:nvCxnSpPr>
      <xdr:spPr>
        <a:xfrm>
          <a:off x="1828800" y="9906544"/>
          <a:ext cx="790575"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117384</xdr:rowOff>
    </xdr:from>
    <xdr:to>
      <xdr:col>6</xdr:col>
      <xdr:colOff>38100</xdr:colOff>
      <xdr:row>61</xdr:row>
      <xdr:rowOff>47534</xdr:rowOff>
    </xdr:to>
    <xdr:sp macro="" textlink="">
      <xdr:nvSpPr>
        <xdr:cNvPr id="195" name="楕円 194">
          <a:extLst>
            <a:ext uri="{FF2B5EF4-FFF2-40B4-BE49-F238E27FC236}">
              <a16:creationId xmlns:a16="http://schemas.microsoft.com/office/drawing/2014/main" id="{804CD1EF-F56C-4B18-8DB7-68E123900E95}"/>
            </a:ext>
          </a:extLst>
        </xdr:cNvPr>
        <xdr:cNvSpPr/>
      </xdr:nvSpPr>
      <xdr:spPr>
        <a:xfrm>
          <a:off x="981075" y="98424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168184</xdr:rowOff>
    </xdr:from>
    <xdr:to>
      <xdr:col>10</xdr:col>
      <xdr:colOff>114300</xdr:colOff>
      <xdr:row>61</xdr:row>
      <xdr:rowOff>19594</xdr:rowOff>
    </xdr:to>
    <xdr:cxnSp macro="">
      <xdr:nvCxnSpPr>
        <xdr:cNvPr id="196" name="直線コネクタ 195">
          <a:extLst>
            <a:ext uri="{FF2B5EF4-FFF2-40B4-BE49-F238E27FC236}">
              <a16:creationId xmlns:a16="http://schemas.microsoft.com/office/drawing/2014/main" id="{0AEF210C-40A5-4ADE-AFC5-E2CE146D245D}"/>
            </a:ext>
          </a:extLst>
        </xdr:cNvPr>
        <xdr:cNvCxnSpPr/>
      </xdr:nvCxnSpPr>
      <xdr:spPr>
        <a:xfrm>
          <a:off x="1028700" y="9890034"/>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356468F-5675-4E67-8DBA-626E7BA1DC3F}"/>
            </a:ext>
          </a:extLst>
        </xdr:cNvPr>
        <xdr:cNvSpPr txBox="1"/>
      </xdr:nvSpPr>
      <xdr:spPr>
        <a:xfrm>
          <a:off x="3239144" y="9664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0EE2AE8-7D55-48F8-8BD2-545306F44E56}"/>
            </a:ext>
          </a:extLst>
        </xdr:cNvPr>
        <xdr:cNvSpPr txBox="1"/>
      </xdr:nvSpPr>
      <xdr:spPr>
        <a:xfrm>
          <a:off x="2439044" y="964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CF0FAD3-F1AF-4237-AB84-800FDF27356A}"/>
            </a:ext>
          </a:extLst>
        </xdr:cNvPr>
        <xdr:cNvSpPr txBox="1"/>
      </xdr:nvSpPr>
      <xdr:spPr>
        <a:xfrm>
          <a:off x="1648469"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009FE4C-DE51-4DBA-8284-DAB31B8A1116}"/>
            </a:ext>
          </a:extLst>
        </xdr:cNvPr>
        <xdr:cNvSpPr txBox="1"/>
      </xdr:nvSpPr>
      <xdr:spPr>
        <a:xfrm>
          <a:off x="848369"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95811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C2C7E7D-0755-4388-A609-B5E389518600}"/>
            </a:ext>
          </a:extLst>
        </xdr:cNvPr>
        <xdr:cNvSpPr txBox="1"/>
      </xdr:nvSpPr>
      <xdr:spPr>
        <a:xfrm>
          <a:off x="3239144" y="998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82749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8F00FB0-D538-4FB7-BB82-7BB80C61F44B}"/>
            </a:ext>
          </a:extLst>
        </xdr:cNvPr>
        <xdr:cNvSpPr txBox="1"/>
      </xdr:nvSpPr>
      <xdr:spPr>
        <a:xfrm>
          <a:off x="2439044" y="997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08DC588-A0E9-4715-BAD9-241E7CD83A77}"/>
            </a:ext>
          </a:extLst>
        </xdr:cNvPr>
        <xdr:cNvSpPr txBox="1"/>
      </xdr:nvSpPr>
      <xdr:spPr>
        <a:xfrm>
          <a:off x="1648469"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38661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C84F4A4-22A7-4256-9CCC-ECD57D14B5DD}"/>
            </a:ext>
          </a:extLst>
        </xdr:cNvPr>
        <xdr:cNvSpPr txBox="1"/>
      </xdr:nvSpPr>
      <xdr:spPr>
        <a:xfrm>
          <a:off x="848369" y="992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3545E26-A08F-4C20-83A0-2DE9EF171F7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3681029-F4B5-4BFB-BAA3-6D603D2A70F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9C9FB97-DFA5-4275-8F8F-11A4675D39F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7E422B1-AD0D-4B2B-87CC-526BDDCDDB4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2BDC2BE-9C65-4494-9446-9A85C59A2BE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197A1BB-6247-4129-B2DF-9A6C2E34EC2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D4492A5-AC0B-4973-A089-A621264C6D0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20ACAA2-122B-4C08-A9CF-717314F69A6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199ABD4-CEF2-4086-98C4-BAE7B92D031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EAB2321-92E3-42F2-86E5-66C25B41A156}"/>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B1DB8F4-73A6-461E-81BF-10A494E0FC7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5898C6B5-A75D-41B9-8190-E63CBCE621F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7D52034-44D7-44C1-840E-E97A5F7E1E89}"/>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B20CD189-C60A-46C4-B20A-B09C4A06EAB4}"/>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EBF3AA0-67E6-4306-A249-25AD3444351B}"/>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5B9A84C-E364-4CD8-B229-132D7367AB7B}"/>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6E8F578-0B8A-4DFD-8098-10D58FC2F2C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0C84E51-CA15-4DC4-A645-18A51B2D40BB}"/>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116CECA-883D-4879-9D29-6097DDD39F1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F0C0B681-3EEE-45E5-BF00-1C7855930F82}"/>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768080B-DBAA-49F2-8E8A-06A2D37970B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78B7CCC7-B70E-41D6-82B1-FCF3E7C690C9}"/>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3D820641-15A1-41C5-8476-C5028A79086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A83233FF-1264-4AEF-88B7-AEC84DC922D8}"/>
            </a:ext>
          </a:extLst>
        </xdr:cNvPr>
        <xdr:cNvCxnSpPr/>
      </xdr:nvCxnSpPr>
      <xdr:spPr>
        <a:xfrm flipV="1">
          <a:off x="9429115" y="9036886"/>
          <a:ext cx="0" cy="1393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7A63CF0-464A-4F31-A862-BAA7168C732D}"/>
            </a:ext>
          </a:extLst>
        </xdr:cNvPr>
        <xdr:cNvSpPr txBox="1"/>
      </xdr:nvSpPr>
      <xdr:spPr>
        <a:xfrm>
          <a:off x="9467850" y="1043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4DEA8CB-E02C-499A-882B-7222752DA29C}"/>
            </a:ext>
          </a:extLst>
        </xdr:cNvPr>
        <xdr:cNvCxnSpPr/>
      </xdr:nvCxnSpPr>
      <xdr:spPr>
        <a:xfrm>
          <a:off x="9363075" y="1043071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4A468A35-B614-43CC-8724-84305C0ECC9D}"/>
            </a:ext>
          </a:extLst>
        </xdr:cNvPr>
        <xdr:cNvSpPr txBox="1"/>
      </xdr:nvSpPr>
      <xdr:spPr>
        <a:xfrm>
          <a:off x="9467850" y="8821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E03CA58D-F540-4C8F-99EF-014CF0BF2782}"/>
            </a:ext>
          </a:extLst>
        </xdr:cNvPr>
        <xdr:cNvCxnSpPr/>
      </xdr:nvCxnSpPr>
      <xdr:spPr>
        <a:xfrm>
          <a:off x="9363075" y="9036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7BE1AE9-CC0D-4B99-B1AC-AC5D49B43228}"/>
            </a:ext>
          </a:extLst>
        </xdr:cNvPr>
        <xdr:cNvSpPr txBox="1"/>
      </xdr:nvSpPr>
      <xdr:spPr>
        <a:xfrm>
          <a:off x="9467850" y="10125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CBA5F064-B257-456A-86EF-D02147F55435}"/>
            </a:ext>
          </a:extLst>
        </xdr:cNvPr>
        <xdr:cNvSpPr/>
      </xdr:nvSpPr>
      <xdr:spPr>
        <a:xfrm>
          <a:off x="9401175" y="1014689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89B7FDC7-5781-4C9E-A9F5-59DE04CBD35B}"/>
            </a:ext>
          </a:extLst>
        </xdr:cNvPr>
        <xdr:cNvSpPr/>
      </xdr:nvSpPr>
      <xdr:spPr>
        <a:xfrm>
          <a:off x="8639175" y="1015326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BF37E047-E796-47CE-BFDF-DF655A774136}"/>
            </a:ext>
          </a:extLst>
        </xdr:cNvPr>
        <xdr:cNvSpPr/>
      </xdr:nvSpPr>
      <xdr:spPr>
        <a:xfrm>
          <a:off x="7839075" y="101509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A5019B15-E1A0-4216-AAF4-1DED78698586}"/>
            </a:ext>
          </a:extLst>
        </xdr:cNvPr>
        <xdr:cNvSpPr/>
      </xdr:nvSpPr>
      <xdr:spPr>
        <a:xfrm>
          <a:off x="7029450" y="101449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FDA2D351-CD84-416E-AAA6-F4C5FB3FC1C8}"/>
            </a:ext>
          </a:extLst>
        </xdr:cNvPr>
        <xdr:cNvSpPr/>
      </xdr:nvSpPr>
      <xdr:spPr>
        <a:xfrm>
          <a:off x="6238875" y="101607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2F317CC-1ADA-4F16-AEAE-3D2982A18A9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1F1CAD0-4AE9-455B-98E1-BAC368EF4E5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B6F5800-FF8B-4ED3-9469-F06CC654C0A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A0554FF-C6B7-44BD-938A-06BD5BD78369}"/>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56673A5-DCD4-46DD-B660-59DB2CE9A7A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57715</xdr:rowOff>
    </xdr:from>
    <xdr:to>
      <xdr:col>55</xdr:col>
      <xdr:colOff>50800</xdr:colOff>
      <xdr:row>62</xdr:row>
      <xdr:rowOff>159315</xdr:rowOff>
    </xdr:to>
    <xdr:sp macro="" textlink="">
      <xdr:nvSpPr>
        <xdr:cNvPr id="244" name="楕円 243">
          <a:extLst>
            <a:ext uri="{FF2B5EF4-FFF2-40B4-BE49-F238E27FC236}">
              <a16:creationId xmlns:a16="http://schemas.microsoft.com/office/drawing/2014/main" id="{88A9618C-B29B-4A18-98AE-3DE3B823E514}"/>
            </a:ext>
          </a:extLst>
        </xdr:cNvPr>
        <xdr:cNvSpPr/>
      </xdr:nvSpPr>
      <xdr:spPr>
        <a:xfrm>
          <a:off x="9401175" y="1010659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80592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EB7859EE-D54C-4F29-AF5B-78C282FEABCF}"/>
            </a:ext>
          </a:extLst>
        </xdr:cNvPr>
        <xdr:cNvSpPr txBox="1"/>
      </xdr:nvSpPr>
      <xdr:spPr>
        <a:xfrm>
          <a:off x="9467850" y="997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62388</xdr:rowOff>
    </xdr:from>
    <xdr:to>
      <xdr:col>50</xdr:col>
      <xdr:colOff>165100</xdr:colOff>
      <xdr:row>62</xdr:row>
      <xdr:rowOff>163988</xdr:rowOff>
    </xdr:to>
    <xdr:sp macro="" textlink="">
      <xdr:nvSpPr>
        <xdr:cNvPr id="246" name="楕円 245">
          <a:extLst>
            <a:ext uri="{FF2B5EF4-FFF2-40B4-BE49-F238E27FC236}">
              <a16:creationId xmlns:a16="http://schemas.microsoft.com/office/drawing/2014/main" id="{12248272-50AC-4BAA-BE8B-4E24AE80E301}"/>
            </a:ext>
          </a:extLst>
        </xdr:cNvPr>
        <xdr:cNvSpPr/>
      </xdr:nvSpPr>
      <xdr:spPr>
        <a:xfrm>
          <a:off x="8639175" y="101144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108515</xdr:rowOff>
    </xdr:from>
    <xdr:to>
      <xdr:col>55</xdr:col>
      <xdr:colOff>0</xdr:colOff>
      <xdr:row>62</xdr:row>
      <xdr:rowOff>113188</xdr:rowOff>
    </xdr:to>
    <xdr:cxnSp macro="">
      <xdr:nvCxnSpPr>
        <xdr:cNvPr id="247" name="直線コネクタ 246">
          <a:extLst>
            <a:ext uri="{FF2B5EF4-FFF2-40B4-BE49-F238E27FC236}">
              <a16:creationId xmlns:a16="http://schemas.microsoft.com/office/drawing/2014/main" id="{EDABAA53-84CE-42C3-8013-50E08E950A9C}"/>
            </a:ext>
          </a:extLst>
        </xdr:cNvPr>
        <xdr:cNvCxnSpPr/>
      </xdr:nvCxnSpPr>
      <xdr:spPr>
        <a:xfrm flipV="1">
          <a:off x="8686800" y="10154215"/>
          <a:ext cx="74295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70485</xdr:rowOff>
    </xdr:from>
    <xdr:to>
      <xdr:col>46</xdr:col>
      <xdr:colOff>38100</xdr:colOff>
      <xdr:row>63</xdr:row>
      <xdr:rowOff>635</xdr:rowOff>
    </xdr:to>
    <xdr:sp macro="" textlink="">
      <xdr:nvSpPr>
        <xdr:cNvPr id="248" name="楕円 247">
          <a:extLst>
            <a:ext uri="{FF2B5EF4-FFF2-40B4-BE49-F238E27FC236}">
              <a16:creationId xmlns:a16="http://schemas.microsoft.com/office/drawing/2014/main" id="{CF81EE81-9861-4C46-A010-8203D386B5B4}"/>
            </a:ext>
          </a:extLst>
        </xdr:cNvPr>
        <xdr:cNvSpPr/>
      </xdr:nvSpPr>
      <xdr:spPr>
        <a:xfrm>
          <a:off x="7839075" y="10116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113188</xdr:rowOff>
    </xdr:from>
    <xdr:to>
      <xdr:col>50</xdr:col>
      <xdr:colOff>114300</xdr:colOff>
      <xdr:row>62</xdr:row>
      <xdr:rowOff>121285</xdr:rowOff>
    </xdr:to>
    <xdr:cxnSp macro="">
      <xdr:nvCxnSpPr>
        <xdr:cNvPr id="249" name="直線コネクタ 248">
          <a:extLst>
            <a:ext uri="{FF2B5EF4-FFF2-40B4-BE49-F238E27FC236}">
              <a16:creationId xmlns:a16="http://schemas.microsoft.com/office/drawing/2014/main" id="{6BB30468-CA1A-4896-A4B9-F7482242A76E}"/>
            </a:ext>
          </a:extLst>
        </xdr:cNvPr>
        <xdr:cNvCxnSpPr/>
      </xdr:nvCxnSpPr>
      <xdr:spPr>
        <a:xfrm flipV="1">
          <a:off x="7886700" y="10162063"/>
          <a:ext cx="800100" cy="1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74837</xdr:rowOff>
    </xdr:from>
    <xdr:to>
      <xdr:col>41</xdr:col>
      <xdr:colOff>101600</xdr:colOff>
      <xdr:row>63</xdr:row>
      <xdr:rowOff>4987</xdr:rowOff>
    </xdr:to>
    <xdr:sp macro="" textlink="">
      <xdr:nvSpPr>
        <xdr:cNvPr id="250" name="楕円 249">
          <a:extLst>
            <a:ext uri="{FF2B5EF4-FFF2-40B4-BE49-F238E27FC236}">
              <a16:creationId xmlns:a16="http://schemas.microsoft.com/office/drawing/2014/main" id="{17CDBA37-72DF-4FB9-AAF6-9FEA31C4169F}"/>
            </a:ext>
          </a:extLst>
        </xdr:cNvPr>
        <xdr:cNvSpPr/>
      </xdr:nvSpPr>
      <xdr:spPr>
        <a:xfrm>
          <a:off x="7029450" y="101237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121285</xdr:rowOff>
    </xdr:from>
    <xdr:to>
      <xdr:col>45</xdr:col>
      <xdr:colOff>177800</xdr:colOff>
      <xdr:row>62</xdr:row>
      <xdr:rowOff>125637</xdr:rowOff>
    </xdr:to>
    <xdr:cxnSp macro="">
      <xdr:nvCxnSpPr>
        <xdr:cNvPr id="251" name="直線コネクタ 250">
          <a:extLst>
            <a:ext uri="{FF2B5EF4-FFF2-40B4-BE49-F238E27FC236}">
              <a16:creationId xmlns:a16="http://schemas.microsoft.com/office/drawing/2014/main" id="{53CEEC2C-8191-4C2C-B88C-3A421A4CD9B7}"/>
            </a:ext>
          </a:extLst>
        </xdr:cNvPr>
        <xdr:cNvCxnSpPr/>
      </xdr:nvCxnSpPr>
      <xdr:spPr>
        <a:xfrm flipV="1">
          <a:off x="7077075" y="101733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79061</xdr:rowOff>
    </xdr:from>
    <xdr:to>
      <xdr:col>36</xdr:col>
      <xdr:colOff>165100</xdr:colOff>
      <xdr:row>63</xdr:row>
      <xdr:rowOff>9211</xdr:rowOff>
    </xdr:to>
    <xdr:sp macro="" textlink="">
      <xdr:nvSpPr>
        <xdr:cNvPr id="252" name="楕円 251">
          <a:extLst>
            <a:ext uri="{FF2B5EF4-FFF2-40B4-BE49-F238E27FC236}">
              <a16:creationId xmlns:a16="http://schemas.microsoft.com/office/drawing/2014/main" id="{4B8E1D10-83C2-41D2-8086-850AD4A32C84}"/>
            </a:ext>
          </a:extLst>
        </xdr:cNvPr>
        <xdr:cNvSpPr/>
      </xdr:nvSpPr>
      <xdr:spPr>
        <a:xfrm>
          <a:off x="6238875" y="101279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125637</xdr:rowOff>
    </xdr:from>
    <xdr:to>
      <xdr:col>41</xdr:col>
      <xdr:colOff>50800</xdr:colOff>
      <xdr:row>62</xdr:row>
      <xdr:rowOff>129861</xdr:rowOff>
    </xdr:to>
    <xdr:cxnSp macro="">
      <xdr:nvCxnSpPr>
        <xdr:cNvPr id="253" name="直線コネクタ 252">
          <a:extLst>
            <a:ext uri="{FF2B5EF4-FFF2-40B4-BE49-F238E27FC236}">
              <a16:creationId xmlns:a16="http://schemas.microsoft.com/office/drawing/2014/main" id="{FBA2E34B-BD17-4286-803D-43B069F23950}"/>
            </a:ext>
          </a:extLst>
        </xdr:cNvPr>
        <xdr:cNvCxnSpPr/>
      </xdr:nvCxnSpPr>
      <xdr:spPr>
        <a:xfrm flipV="1">
          <a:off x="6286500" y="10171337"/>
          <a:ext cx="790575" cy="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CDD04F10-1720-42D1-B455-CE0D984179FD}"/>
            </a:ext>
          </a:extLst>
        </xdr:cNvPr>
        <xdr:cNvSpPr txBox="1"/>
      </xdr:nvSpPr>
      <xdr:spPr>
        <a:xfrm>
          <a:off x="8399995" y="1023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C5A267C-56B8-4507-8FD9-9CA38317A47F}"/>
            </a:ext>
          </a:extLst>
        </xdr:cNvPr>
        <xdr:cNvSpPr txBox="1"/>
      </xdr:nvSpPr>
      <xdr:spPr>
        <a:xfrm>
          <a:off x="7609420" y="10231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1404D33-A372-461E-8AE4-27ADB6B3F11C}"/>
            </a:ext>
          </a:extLst>
        </xdr:cNvPr>
        <xdr:cNvSpPr txBox="1"/>
      </xdr:nvSpPr>
      <xdr:spPr>
        <a:xfrm>
          <a:off x="6818845" y="1022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7C94DDF5-113A-4210-85DD-D16239CAA7E9}"/>
            </a:ext>
          </a:extLst>
        </xdr:cNvPr>
        <xdr:cNvSpPr txBox="1"/>
      </xdr:nvSpPr>
      <xdr:spPr>
        <a:xfrm>
          <a:off x="6009220" y="1024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9065</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7D4D7546-C309-4650-998A-27C4127609A4}"/>
            </a:ext>
          </a:extLst>
        </xdr:cNvPr>
        <xdr:cNvSpPr txBox="1"/>
      </xdr:nvSpPr>
      <xdr:spPr>
        <a:xfrm>
          <a:off x="8399995" y="9899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17162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EEED747E-2B82-4B59-BC77-DF81DA25B2C4}"/>
            </a:ext>
          </a:extLst>
        </xdr:cNvPr>
        <xdr:cNvSpPr txBox="1"/>
      </xdr:nvSpPr>
      <xdr:spPr>
        <a:xfrm>
          <a:off x="7609420" y="990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21514</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6F653357-AA7D-496D-93EA-9BCCE11D48DB}"/>
            </a:ext>
          </a:extLst>
        </xdr:cNvPr>
        <xdr:cNvSpPr txBox="1"/>
      </xdr:nvSpPr>
      <xdr:spPr>
        <a:xfrm>
          <a:off x="6818845" y="9908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25738</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6349E894-AED8-402A-88A4-B11E1093670D}"/>
            </a:ext>
          </a:extLst>
        </xdr:cNvPr>
        <xdr:cNvSpPr txBox="1"/>
      </xdr:nvSpPr>
      <xdr:spPr>
        <a:xfrm>
          <a:off x="6009220" y="9915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44AA6DD-608E-43C1-8DDD-F037B4DCA80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7AABEE4-CD65-4BE7-8B12-F4C8397DDC4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ABA7F1D-F44A-44DD-893E-1BEEF29B12C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725FA98-3946-4278-B4E6-0801E1A94D5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674E0AF-DD01-496B-889A-3EA8B3720E7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28DE071-5933-4F88-9BF2-20E98680F4D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565DEC4-7341-4CBA-8F9E-0DC478A572C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C5FB3AA-0BAA-4A5E-BAA9-9992C41A319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BE89B67-8ACF-4E11-A907-F05C863C6BD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E4C6E1E-5C07-4488-8626-B3ACBBC57B9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2969964F-4ECD-4DF8-89D5-6A61D4C9A37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36A37550-CCAF-4C8E-BD1A-DEE013A4DA16}"/>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1E299F52-ED67-494A-8BF8-0238BC6B056F}"/>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5AA1D9C8-8B82-41DD-8A6B-04EC47F41116}"/>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CB415F25-A464-4F5E-8574-4531C7C0D422}"/>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C650673B-0B22-4B91-ACBE-F11E62462209}"/>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5EF3D0CC-29EC-4F50-AD2C-E6B71B7E380F}"/>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422E2B8-3EDA-4EBB-BA73-1C7AC0995812}"/>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881EA072-F1DD-4FDF-8B70-615C8565DA90}"/>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FBA95A35-6F7B-4068-A074-F59EAEE17B5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3FD1BC2D-4A47-4A13-ACB5-D17189567E86}"/>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53B353F5-B798-4942-9E09-DADA5758C67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FEA2B9D8-5500-4CBD-B818-65A51433D5D1}"/>
            </a:ext>
          </a:extLst>
        </xdr:cNvPr>
        <xdr:cNvCxnSpPr/>
      </xdr:nvCxnSpPr>
      <xdr:spPr>
        <a:xfrm flipV="1">
          <a:off x="4180840" y="12857987"/>
          <a:ext cx="0" cy="1115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2C3331FA-5E0A-4ED8-8F97-2A721A155D0B}"/>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7306E991-B57F-45E9-9F17-B0E0993CFAEF}"/>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0B3A0D8-B722-40B1-BF11-7DE274F0D552}"/>
            </a:ext>
          </a:extLst>
        </xdr:cNvPr>
        <xdr:cNvSpPr txBox="1"/>
      </xdr:nvSpPr>
      <xdr:spPr>
        <a:xfrm>
          <a:off x="4219575" y="1264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9B56B180-9E4B-40AB-94D3-F5045AE8D451}"/>
            </a:ext>
          </a:extLst>
        </xdr:cNvPr>
        <xdr:cNvCxnSpPr/>
      </xdr:nvCxnSpPr>
      <xdr:spPr>
        <a:xfrm>
          <a:off x="4105275" y="128579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7F2CA910-878F-4B77-925B-6FC42492E561}"/>
            </a:ext>
          </a:extLst>
        </xdr:cNvPr>
        <xdr:cNvSpPr txBox="1"/>
      </xdr:nvSpPr>
      <xdr:spPr>
        <a:xfrm>
          <a:off x="4219575" y="13212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B9210838-6AA0-464A-AB21-90DBC28EEEA5}"/>
            </a:ext>
          </a:extLst>
        </xdr:cNvPr>
        <xdr:cNvSpPr/>
      </xdr:nvSpPr>
      <xdr:spPr>
        <a:xfrm>
          <a:off x="4124325" y="133515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3FA4F201-20A2-4E7F-A88F-A338E65F4E4F}"/>
            </a:ext>
          </a:extLst>
        </xdr:cNvPr>
        <xdr:cNvSpPr/>
      </xdr:nvSpPr>
      <xdr:spPr>
        <a:xfrm>
          <a:off x="3381375" y="1333322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3EB3A2B1-0995-4925-B1B9-6EEE9069B8D4}"/>
            </a:ext>
          </a:extLst>
        </xdr:cNvPr>
        <xdr:cNvSpPr/>
      </xdr:nvSpPr>
      <xdr:spPr>
        <a:xfrm>
          <a:off x="2571750" y="1332496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2FF045A7-E040-4E6B-BC86-4691A9D2ADB2}"/>
            </a:ext>
          </a:extLst>
        </xdr:cNvPr>
        <xdr:cNvSpPr/>
      </xdr:nvSpPr>
      <xdr:spPr>
        <a:xfrm>
          <a:off x="1781175" y="1330667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4166E4BE-53D2-4D44-9E64-A2396C8B8568}"/>
            </a:ext>
          </a:extLst>
        </xdr:cNvPr>
        <xdr:cNvSpPr/>
      </xdr:nvSpPr>
      <xdr:spPr>
        <a:xfrm>
          <a:off x="981075" y="132796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8EFD0FB-CB75-4DAF-9E9B-AEE9D00735A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AD863D0-F6F9-473D-9D3A-BCE3E1F920A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1DC2827-AF94-45E2-A269-1D1B0810261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1E9162E-1403-45F2-ACE2-B7FAE19F2E9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26422B4-EEB5-4506-BC26-9189B4E609D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108458</xdr:rowOff>
    </xdr:from>
    <xdr:to>
      <xdr:col>24</xdr:col>
      <xdr:colOff>114300</xdr:colOff>
      <xdr:row>84</xdr:row>
      <xdr:rowOff>38608</xdr:rowOff>
    </xdr:to>
    <xdr:sp macro="" textlink="">
      <xdr:nvSpPr>
        <xdr:cNvPr id="300" name="楕円 299">
          <a:extLst>
            <a:ext uri="{FF2B5EF4-FFF2-40B4-BE49-F238E27FC236}">
              <a16:creationId xmlns:a16="http://schemas.microsoft.com/office/drawing/2014/main" id="{2E60EC7B-E6B3-4605-9E8F-56AEB7DB7D20}"/>
            </a:ext>
          </a:extLst>
        </xdr:cNvPr>
        <xdr:cNvSpPr/>
      </xdr:nvSpPr>
      <xdr:spPr>
        <a:xfrm>
          <a:off x="4124325" y="135545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86885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7962A9C1-C213-4FD1-8B3F-C0F6DD4B62E3}"/>
            </a:ext>
          </a:extLst>
        </xdr:cNvPr>
        <xdr:cNvSpPr txBox="1"/>
      </xdr:nvSpPr>
      <xdr:spPr>
        <a:xfrm>
          <a:off x="4219575" y="1353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81026</xdr:rowOff>
    </xdr:from>
    <xdr:to>
      <xdr:col>20</xdr:col>
      <xdr:colOff>38100</xdr:colOff>
      <xdr:row>84</xdr:row>
      <xdr:rowOff>11176</xdr:rowOff>
    </xdr:to>
    <xdr:sp macro="" textlink="">
      <xdr:nvSpPr>
        <xdr:cNvPr id="302" name="楕円 301">
          <a:extLst>
            <a:ext uri="{FF2B5EF4-FFF2-40B4-BE49-F238E27FC236}">
              <a16:creationId xmlns:a16="http://schemas.microsoft.com/office/drawing/2014/main" id="{52F3D922-707B-48DC-B7DB-18FC4D8D9BD8}"/>
            </a:ext>
          </a:extLst>
        </xdr:cNvPr>
        <xdr:cNvSpPr/>
      </xdr:nvSpPr>
      <xdr:spPr>
        <a:xfrm>
          <a:off x="3381375" y="1353350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131826</xdr:rowOff>
    </xdr:from>
    <xdr:to>
      <xdr:col>24</xdr:col>
      <xdr:colOff>63500</xdr:colOff>
      <xdr:row>83</xdr:row>
      <xdr:rowOff>159258</xdr:rowOff>
    </xdr:to>
    <xdr:cxnSp macro="">
      <xdr:nvCxnSpPr>
        <xdr:cNvPr id="303" name="直線コネクタ 302">
          <a:extLst>
            <a:ext uri="{FF2B5EF4-FFF2-40B4-BE49-F238E27FC236}">
              <a16:creationId xmlns:a16="http://schemas.microsoft.com/office/drawing/2014/main" id="{63D105BE-4D24-449C-9CAD-1D7EBECA633C}"/>
            </a:ext>
          </a:extLst>
        </xdr:cNvPr>
        <xdr:cNvCxnSpPr/>
      </xdr:nvCxnSpPr>
      <xdr:spPr>
        <a:xfrm>
          <a:off x="3429000" y="13581126"/>
          <a:ext cx="75247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60452</xdr:rowOff>
    </xdr:from>
    <xdr:to>
      <xdr:col>15</xdr:col>
      <xdr:colOff>101600</xdr:colOff>
      <xdr:row>83</xdr:row>
      <xdr:rowOff>162052</xdr:rowOff>
    </xdr:to>
    <xdr:sp macro="" textlink="">
      <xdr:nvSpPr>
        <xdr:cNvPr id="304" name="楕円 303">
          <a:extLst>
            <a:ext uri="{FF2B5EF4-FFF2-40B4-BE49-F238E27FC236}">
              <a16:creationId xmlns:a16="http://schemas.microsoft.com/office/drawing/2014/main" id="{1F953D18-333C-4B70-ACFE-43EF8F82DD50}"/>
            </a:ext>
          </a:extLst>
        </xdr:cNvPr>
        <xdr:cNvSpPr/>
      </xdr:nvSpPr>
      <xdr:spPr>
        <a:xfrm>
          <a:off x="2571750" y="135129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111252</xdr:rowOff>
    </xdr:from>
    <xdr:to>
      <xdr:col>19</xdr:col>
      <xdr:colOff>177800</xdr:colOff>
      <xdr:row>83</xdr:row>
      <xdr:rowOff>131826</xdr:rowOff>
    </xdr:to>
    <xdr:cxnSp macro="">
      <xdr:nvCxnSpPr>
        <xdr:cNvPr id="305" name="直線コネクタ 304">
          <a:extLst>
            <a:ext uri="{FF2B5EF4-FFF2-40B4-BE49-F238E27FC236}">
              <a16:creationId xmlns:a16="http://schemas.microsoft.com/office/drawing/2014/main" id="{A19C067F-FC8E-426C-9779-00407251BFE0}"/>
            </a:ext>
          </a:extLst>
        </xdr:cNvPr>
        <xdr:cNvCxnSpPr/>
      </xdr:nvCxnSpPr>
      <xdr:spPr>
        <a:xfrm>
          <a:off x="2619375" y="13560552"/>
          <a:ext cx="80962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33020</xdr:rowOff>
    </xdr:from>
    <xdr:to>
      <xdr:col>10</xdr:col>
      <xdr:colOff>165100</xdr:colOff>
      <xdr:row>83</xdr:row>
      <xdr:rowOff>134620</xdr:rowOff>
    </xdr:to>
    <xdr:sp macro="" textlink="">
      <xdr:nvSpPr>
        <xdr:cNvPr id="306" name="楕円 305">
          <a:extLst>
            <a:ext uri="{FF2B5EF4-FFF2-40B4-BE49-F238E27FC236}">
              <a16:creationId xmlns:a16="http://schemas.microsoft.com/office/drawing/2014/main" id="{22A08822-5A80-4C66-85C0-03B4F12A2ACC}"/>
            </a:ext>
          </a:extLst>
        </xdr:cNvPr>
        <xdr:cNvSpPr/>
      </xdr:nvSpPr>
      <xdr:spPr>
        <a:xfrm>
          <a:off x="1781175" y="134791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83</xdr:row>
      <xdr:rowOff>111252</xdr:rowOff>
    </xdr:to>
    <xdr:cxnSp macro="">
      <xdr:nvCxnSpPr>
        <xdr:cNvPr id="307" name="直線コネクタ 306">
          <a:extLst>
            <a:ext uri="{FF2B5EF4-FFF2-40B4-BE49-F238E27FC236}">
              <a16:creationId xmlns:a16="http://schemas.microsoft.com/office/drawing/2014/main" id="{B50B5A47-2447-40B9-A45C-7892F8E9B086}"/>
            </a:ext>
          </a:extLst>
        </xdr:cNvPr>
        <xdr:cNvCxnSpPr/>
      </xdr:nvCxnSpPr>
      <xdr:spPr>
        <a:xfrm>
          <a:off x="1828800" y="13536295"/>
          <a:ext cx="790575"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7874</xdr:rowOff>
    </xdr:from>
    <xdr:to>
      <xdr:col>6</xdr:col>
      <xdr:colOff>38100</xdr:colOff>
      <xdr:row>83</xdr:row>
      <xdr:rowOff>109474</xdr:rowOff>
    </xdr:to>
    <xdr:sp macro="" textlink="">
      <xdr:nvSpPr>
        <xdr:cNvPr id="308" name="楕円 307">
          <a:extLst>
            <a:ext uri="{FF2B5EF4-FFF2-40B4-BE49-F238E27FC236}">
              <a16:creationId xmlns:a16="http://schemas.microsoft.com/office/drawing/2014/main" id="{777842AA-4ACC-411D-B115-19C04389D597}"/>
            </a:ext>
          </a:extLst>
        </xdr:cNvPr>
        <xdr:cNvSpPr/>
      </xdr:nvSpPr>
      <xdr:spPr>
        <a:xfrm>
          <a:off x="981075" y="134603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58674</xdr:rowOff>
    </xdr:from>
    <xdr:to>
      <xdr:col>10</xdr:col>
      <xdr:colOff>114300</xdr:colOff>
      <xdr:row>83</xdr:row>
      <xdr:rowOff>83820</xdr:rowOff>
    </xdr:to>
    <xdr:cxnSp macro="">
      <xdr:nvCxnSpPr>
        <xdr:cNvPr id="309" name="直線コネクタ 308">
          <a:extLst>
            <a:ext uri="{FF2B5EF4-FFF2-40B4-BE49-F238E27FC236}">
              <a16:creationId xmlns:a16="http://schemas.microsoft.com/office/drawing/2014/main" id="{B9AA2C20-2100-4910-8718-8A86C033F537}"/>
            </a:ext>
          </a:extLst>
        </xdr:cNvPr>
        <xdr:cNvCxnSpPr/>
      </xdr:nvCxnSpPr>
      <xdr:spPr>
        <a:xfrm>
          <a:off x="1028700" y="13507974"/>
          <a:ext cx="8001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177DE345-04EA-4593-ADB3-C3BBB4F3EE05}"/>
            </a:ext>
          </a:extLst>
        </xdr:cNvPr>
        <xdr:cNvSpPr txBox="1"/>
      </xdr:nvSpPr>
      <xdr:spPr>
        <a:xfrm>
          <a:off x="3239144" y="13127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D35CCABD-865C-40A2-8D9E-9A56D66A6303}"/>
            </a:ext>
          </a:extLst>
        </xdr:cNvPr>
        <xdr:cNvSpPr txBox="1"/>
      </xdr:nvSpPr>
      <xdr:spPr>
        <a:xfrm>
          <a:off x="2439044" y="1312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870668BD-AF95-425F-B9A2-26C650794320}"/>
            </a:ext>
          </a:extLst>
        </xdr:cNvPr>
        <xdr:cNvSpPr txBox="1"/>
      </xdr:nvSpPr>
      <xdr:spPr>
        <a:xfrm>
          <a:off x="1648469" y="1310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DE2D874F-F647-4C68-97B4-9526748F5E77}"/>
            </a:ext>
          </a:extLst>
        </xdr:cNvPr>
        <xdr:cNvSpPr txBox="1"/>
      </xdr:nvSpPr>
      <xdr:spPr>
        <a:xfrm>
          <a:off x="848369"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2303</xdr:rowOff>
    </xdr:from>
    <xdr:ext cx="405111" cy="259045"/>
    <xdr:sp macro="" textlink="">
      <xdr:nvSpPr>
        <xdr:cNvPr id="314" name="n_1mainValue【公営住宅】&#10;有形固定資産減価償却率">
          <a:extLst>
            <a:ext uri="{FF2B5EF4-FFF2-40B4-BE49-F238E27FC236}">
              <a16:creationId xmlns:a16="http://schemas.microsoft.com/office/drawing/2014/main" id="{62E37AE4-AC23-4E3B-8183-CB0D0123D25D}"/>
            </a:ext>
          </a:extLst>
        </xdr:cNvPr>
        <xdr:cNvSpPr txBox="1"/>
      </xdr:nvSpPr>
      <xdr:spPr>
        <a:xfrm>
          <a:off x="3239144" y="1361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153179</xdr:rowOff>
    </xdr:from>
    <xdr:ext cx="405111" cy="259045"/>
    <xdr:sp macro="" textlink="">
      <xdr:nvSpPr>
        <xdr:cNvPr id="315" name="n_2mainValue【公営住宅】&#10;有形固定資産減価償却率">
          <a:extLst>
            <a:ext uri="{FF2B5EF4-FFF2-40B4-BE49-F238E27FC236}">
              <a16:creationId xmlns:a16="http://schemas.microsoft.com/office/drawing/2014/main" id="{469A8A03-56E7-467C-B451-C422542F421F}"/>
            </a:ext>
          </a:extLst>
        </xdr:cNvPr>
        <xdr:cNvSpPr txBox="1"/>
      </xdr:nvSpPr>
      <xdr:spPr>
        <a:xfrm>
          <a:off x="2439044" y="13602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125747</xdr:rowOff>
    </xdr:from>
    <xdr:ext cx="405111" cy="259045"/>
    <xdr:sp macro="" textlink="">
      <xdr:nvSpPr>
        <xdr:cNvPr id="316" name="n_3mainValue【公営住宅】&#10;有形固定資産減価償却率">
          <a:extLst>
            <a:ext uri="{FF2B5EF4-FFF2-40B4-BE49-F238E27FC236}">
              <a16:creationId xmlns:a16="http://schemas.microsoft.com/office/drawing/2014/main" id="{07BF512A-A607-4B6C-8B5E-273590EE0ED7}"/>
            </a:ext>
          </a:extLst>
        </xdr:cNvPr>
        <xdr:cNvSpPr txBox="1"/>
      </xdr:nvSpPr>
      <xdr:spPr>
        <a:xfrm>
          <a:off x="1648469"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100601</xdr:rowOff>
    </xdr:from>
    <xdr:ext cx="405111" cy="259045"/>
    <xdr:sp macro="" textlink="">
      <xdr:nvSpPr>
        <xdr:cNvPr id="317" name="n_4mainValue【公営住宅】&#10;有形固定資産減価償却率">
          <a:extLst>
            <a:ext uri="{FF2B5EF4-FFF2-40B4-BE49-F238E27FC236}">
              <a16:creationId xmlns:a16="http://schemas.microsoft.com/office/drawing/2014/main" id="{7C1AA5FB-74E5-4A61-9622-8980D48D1F98}"/>
            </a:ext>
          </a:extLst>
        </xdr:cNvPr>
        <xdr:cNvSpPr txBox="1"/>
      </xdr:nvSpPr>
      <xdr:spPr>
        <a:xfrm>
          <a:off x="848369" y="13553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F02DF4E5-F6EC-45A5-AD87-5858BA07A3C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B85D6A34-6BBA-4FC1-8FE2-6D78326BA0F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8A9C1957-60D7-495E-9B0F-684789B3150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F8141B6B-C0FD-4F79-80DB-989170FB8D8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EF807640-7AED-4F94-B98B-B9ABBEFBC16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873D2F0C-FB72-47D3-A1DC-C82CAD41E3A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90C67E89-2315-430A-AC64-CC4E2292757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1786266D-23A9-4001-B295-A1DB430AE56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AD823868-1A9B-4374-AE8F-722A86875ED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1A912B6A-9106-41A8-8800-FF776C296A4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77AFD275-8E52-4910-B5EB-2A3FB9E71E73}"/>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9844EBD2-9347-4DC9-BEC3-EAB93272E797}"/>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D6F6CE51-47B3-4D64-89EC-C43B83744DC0}"/>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3C84C4CD-EE52-4C59-B057-6AD77F0A65A9}"/>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EB827BF-FF5F-4AA9-83AD-89B3F19794F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DE0F8FEA-E41B-4239-B75F-E27F050FD0AA}"/>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7E6F6D16-0BD2-4117-81BA-C37E9A66B6B1}"/>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41F19A82-FF35-46CB-8EA0-1DFED7B4E878}"/>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D09392AC-DBD1-4888-9B4E-7DC31ECC0DE8}"/>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C5B87029-FB70-4B2C-8FD3-2420BECE3D34}"/>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BD20FB8-1ADB-4908-8B4B-BAC6D4AB618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AAF35C26-06B4-43C6-94DC-4497E2BDF3C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88C350E-832E-430A-91DC-A2EA3608845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4ED73190-9A80-4F24-895F-8C1BAC858F52}"/>
            </a:ext>
          </a:extLst>
        </xdr:cNvPr>
        <xdr:cNvCxnSpPr/>
      </xdr:nvCxnSpPr>
      <xdr:spPr>
        <a:xfrm flipV="1">
          <a:off x="9429115" y="12670789"/>
          <a:ext cx="0" cy="1370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2E85F91C-2B87-463D-91C1-6A7C9791C5D1}"/>
            </a:ext>
          </a:extLst>
        </xdr:cNvPr>
        <xdr:cNvSpPr txBox="1"/>
      </xdr:nvSpPr>
      <xdr:spPr>
        <a:xfrm>
          <a:off x="9467850" y="1404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ADD87141-7DCE-4325-AD27-1D59171DB9D6}"/>
            </a:ext>
          </a:extLst>
        </xdr:cNvPr>
        <xdr:cNvCxnSpPr/>
      </xdr:nvCxnSpPr>
      <xdr:spPr>
        <a:xfrm>
          <a:off x="9363075" y="14040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07345158-C723-41AF-9094-7979EE083D62}"/>
            </a:ext>
          </a:extLst>
        </xdr:cNvPr>
        <xdr:cNvSpPr txBox="1"/>
      </xdr:nvSpPr>
      <xdr:spPr>
        <a:xfrm>
          <a:off x="9467850" y="1246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D58AEAA0-61BE-4161-9B10-FAB45B3EEB6C}"/>
            </a:ext>
          </a:extLst>
        </xdr:cNvPr>
        <xdr:cNvCxnSpPr/>
      </xdr:nvCxnSpPr>
      <xdr:spPr>
        <a:xfrm>
          <a:off x="9363075" y="1267078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FE0C519B-9109-49C4-9148-E517AFD801BE}"/>
            </a:ext>
          </a:extLst>
        </xdr:cNvPr>
        <xdr:cNvSpPr txBox="1"/>
      </xdr:nvSpPr>
      <xdr:spPr>
        <a:xfrm>
          <a:off x="9467850" y="13602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EEC5DE8-64FC-4C92-8A47-0A8D50EF6424}"/>
            </a:ext>
          </a:extLst>
        </xdr:cNvPr>
        <xdr:cNvSpPr/>
      </xdr:nvSpPr>
      <xdr:spPr>
        <a:xfrm>
          <a:off x="9401175" y="1361770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CCC8B0F5-B500-4698-8E6A-97C17EA42B7F}"/>
            </a:ext>
          </a:extLst>
        </xdr:cNvPr>
        <xdr:cNvSpPr/>
      </xdr:nvSpPr>
      <xdr:spPr>
        <a:xfrm>
          <a:off x="86391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38BBDDD-AB91-4EDF-93D2-7B0B29529B0B}"/>
            </a:ext>
          </a:extLst>
        </xdr:cNvPr>
        <xdr:cNvSpPr/>
      </xdr:nvSpPr>
      <xdr:spPr>
        <a:xfrm>
          <a:off x="7839075" y="136230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AF5160C-C3CA-465C-A255-1CD00691CD7E}"/>
            </a:ext>
          </a:extLst>
        </xdr:cNvPr>
        <xdr:cNvSpPr/>
      </xdr:nvSpPr>
      <xdr:spPr>
        <a:xfrm>
          <a:off x="7029450" y="136207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628ECBF2-1E08-42D5-B5A6-A18F514CB72F}"/>
            </a:ext>
          </a:extLst>
        </xdr:cNvPr>
        <xdr:cNvSpPr/>
      </xdr:nvSpPr>
      <xdr:spPr>
        <a:xfrm>
          <a:off x="6238875" y="136212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1C7FEA8-E74A-4107-87DB-C4463F8773B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0DC6216-7405-4E83-8D3E-4B850748327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4946F9D-6BC1-468F-B4D3-79793FAC84C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15682F3-BE32-4A29-B199-EFEA5DD0D00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3A5C07-5152-42C1-9B52-73B63FAD4AD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16256</xdr:rowOff>
    </xdr:from>
    <xdr:to>
      <xdr:col>55</xdr:col>
      <xdr:colOff>50800</xdr:colOff>
      <xdr:row>79</xdr:row>
      <xdr:rowOff>117856</xdr:rowOff>
    </xdr:to>
    <xdr:sp macro="" textlink="">
      <xdr:nvSpPr>
        <xdr:cNvPr id="357" name="楕円 356">
          <a:extLst>
            <a:ext uri="{FF2B5EF4-FFF2-40B4-BE49-F238E27FC236}">
              <a16:creationId xmlns:a16="http://schemas.microsoft.com/office/drawing/2014/main" id="{AE48F4F5-C0B4-4C28-A867-FF85BB1EE6C7}"/>
            </a:ext>
          </a:extLst>
        </xdr:cNvPr>
        <xdr:cNvSpPr/>
      </xdr:nvSpPr>
      <xdr:spPr>
        <a:xfrm>
          <a:off x="9401175" y="1281785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39133</xdr:rowOff>
    </xdr:from>
    <xdr:ext cx="469744" cy="259045"/>
    <xdr:sp macro="" textlink="">
      <xdr:nvSpPr>
        <xdr:cNvPr id="358" name="【公営住宅】&#10;一人当たり面積該当値テキスト">
          <a:extLst>
            <a:ext uri="{FF2B5EF4-FFF2-40B4-BE49-F238E27FC236}">
              <a16:creationId xmlns:a16="http://schemas.microsoft.com/office/drawing/2014/main" id="{B2F3AB74-8802-4DF2-B0BF-6DCBC644360B}"/>
            </a:ext>
          </a:extLst>
        </xdr:cNvPr>
        <xdr:cNvSpPr txBox="1"/>
      </xdr:nvSpPr>
      <xdr:spPr>
        <a:xfrm>
          <a:off x="9467850" y="1267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34544</xdr:rowOff>
    </xdr:from>
    <xdr:to>
      <xdr:col>50</xdr:col>
      <xdr:colOff>165100</xdr:colOff>
      <xdr:row>79</xdr:row>
      <xdr:rowOff>136144</xdr:rowOff>
    </xdr:to>
    <xdr:sp macro="" textlink="">
      <xdr:nvSpPr>
        <xdr:cNvPr id="359" name="楕円 358">
          <a:extLst>
            <a:ext uri="{FF2B5EF4-FFF2-40B4-BE49-F238E27FC236}">
              <a16:creationId xmlns:a16="http://schemas.microsoft.com/office/drawing/2014/main" id="{64063B3B-25BC-49E3-A4AB-14AE5C347A40}"/>
            </a:ext>
          </a:extLst>
        </xdr:cNvPr>
        <xdr:cNvSpPr/>
      </xdr:nvSpPr>
      <xdr:spPr>
        <a:xfrm>
          <a:off x="8639175" y="128329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67056</xdr:rowOff>
    </xdr:from>
    <xdr:to>
      <xdr:col>55</xdr:col>
      <xdr:colOff>0</xdr:colOff>
      <xdr:row>79</xdr:row>
      <xdr:rowOff>85344</xdr:rowOff>
    </xdr:to>
    <xdr:cxnSp macro="">
      <xdr:nvCxnSpPr>
        <xdr:cNvPr id="360" name="直線コネクタ 359">
          <a:extLst>
            <a:ext uri="{FF2B5EF4-FFF2-40B4-BE49-F238E27FC236}">
              <a16:creationId xmlns:a16="http://schemas.microsoft.com/office/drawing/2014/main" id="{E4F5F7DB-7F73-46CB-ABEC-B0F16F3169B3}"/>
            </a:ext>
          </a:extLst>
        </xdr:cNvPr>
        <xdr:cNvCxnSpPr/>
      </xdr:nvCxnSpPr>
      <xdr:spPr>
        <a:xfrm flipV="1">
          <a:off x="8686800" y="12865481"/>
          <a:ext cx="742950" cy="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52070</xdr:rowOff>
    </xdr:from>
    <xdr:to>
      <xdr:col>46</xdr:col>
      <xdr:colOff>38100</xdr:colOff>
      <xdr:row>79</xdr:row>
      <xdr:rowOff>153670</xdr:rowOff>
    </xdr:to>
    <xdr:sp macro="" textlink="">
      <xdr:nvSpPr>
        <xdr:cNvPr id="361" name="楕円 360">
          <a:extLst>
            <a:ext uri="{FF2B5EF4-FFF2-40B4-BE49-F238E27FC236}">
              <a16:creationId xmlns:a16="http://schemas.microsoft.com/office/drawing/2014/main" id="{5175BD42-7EA4-45E5-B944-3A86E8F924E9}"/>
            </a:ext>
          </a:extLst>
        </xdr:cNvPr>
        <xdr:cNvSpPr/>
      </xdr:nvSpPr>
      <xdr:spPr>
        <a:xfrm>
          <a:off x="7839075" y="12850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85344</xdr:rowOff>
    </xdr:from>
    <xdr:to>
      <xdr:col>50</xdr:col>
      <xdr:colOff>114300</xdr:colOff>
      <xdr:row>79</xdr:row>
      <xdr:rowOff>102870</xdr:rowOff>
    </xdr:to>
    <xdr:cxnSp macro="">
      <xdr:nvCxnSpPr>
        <xdr:cNvPr id="362" name="直線コネクタ 361">
          <a:extLst>
            <a:ext uri="{FF2B5EF4-FFF2-40B4-BE49-F238E27FC236}">
              <a16:creationId xmlns:a16="http://schemas.microsoft.com/office/drawing/2014/main" id="{C2463E4D-76C7-4EF9-AC9E-8B0EF7425A18}"/>
            </a:ext>
          </a:extLst>
        </xdr:cNvPr>
        <xdr:cNvCxnSpPr/>
      </xdr:nvCxnSpPr>
      <xdr:spPr>
        <a:xfrm flipV="1">
          <a:off x="7886700" y="12890119"/>
          <a:ext cx="8001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56642</xdr:rowOff>
    </xdr:from>
    <xdr:to>
      <xdr:col>41</xdr:col>
      <xdr:colOff>101600</xdr:colOff>
      <xdr:row>79</xdr:row>
      <xdr:rowOff>158242</xdr:rowOff>
    </xdr:to>
    <xdr:sp macro="" textlink="">
      <xdr:nvSpPr>
        <xdr:cNvPr id="363" name="楕円 362">
          <a:extLst>
            <a:ext uri="{FF2B5EF4-FFF2-40B4-BE49-F238E27FC236}">
              <a16:creationId xmlns:a16="http://schemas.microsoft.com/office/drawing/2014/main" id="{2C19B174-66A1-47BF-9B47-98676F7F13E3}"/>
            </a:ext>
          </a:extLst>
        </xdr:cNvPr>
        <xdr:cNvSpPr/>
      </xdr:nvSpPr>
      <xdr:spPr>
        <a:xfrm>
          <a:off x="7029450" y="128582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102870</xdr:rowOff>
    </xdr:from>
    <xdr:to>
      <xdr:col>45</xdr:col>
      <xdr:colOff>177800</xdr:colOff>
      <xdr:row>79</xdr:row>
      <xdr:rowOff>107442</xdr:rowOff>
    </xdr:to>
    <xdr:cxnSp macro="">
      <xdr:nvCxnSpPr>
        <xdr:cNvPr id="364" name="直線コネクタ 363">
          <a:extLst>
            <a:ext uri="{FF2B5EF4-FFF2-40B4-BE49-F238E27FC236}">
              <a16:creationId xmlns:a16="http://schemas.microsoft.com/office/drawing/2014/main" id="{5838F63E-E68B-486E-9890-4C59E7E5C07C}"/>
            </a:ext>
          </a:extLst>
        </xdr:cNvPr>
        <xdr:cNvCxnSpPr/>
      </xdr:nvCxnSpPr>
      <xdr:spPr>
        <a:xfrm flipV="1">
          <a:off x="7077075" y="129076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71120</xdr:rowOff>
    </xdr:from>
    <xdr:to>
      <xdr:col>36</xdr:col>
      <xdr:colOff>165100</xdr:colOff>
      <xdr:row>80</xdr:row>
      <xdr:rowOff>1270</xdr:rowOff>
    </xdr:to>
    <xdr:sp macro="" textlink="">
      <xdr:nvSpPr>
        <xdr:cNvPr id="365" name="楕円 364">
          <a:extLst>
            <a:ext uri="{FF2B5EF4-FFF2-40B4-BE49-F238E27FC236}">
              <a16:creationId xmlns:a16="http://schemas.microsoft.com/office/drawing/2014/main" id="{011DA842-7972-498B-8D1C-849DEAEAE6E7}"/>
            </a:ext>
          </a:extLst>
        </xdr:cNvPr>
        <xdr:cNvSpPr/>
      </xdr:nvSpPr>
      <xdr:spPr>
        <a:xfrm>
          <a:off x="6238875" y="128695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107442</xdr:rowOff>
    </xdr:from>
    <xdr:to>
      <xdr:col>41</xdr:col>
      <xdr:colOff>50800</xdr:colOff>
      <xdr:row>79</xdr:row>
      <xdr:rowOff>121920</xdr:rowOff>
    </xdr:to>
    <xdr:cxnSp macro="">
      <xdr:nvCxnSpPr>
        <xdr:cNvPr id="366" name="直線コネクタ 365">
          <a:extLst>
            <a:ext uri="{FF2B5EF4-FFF2-40B4-BE49-F238E27FC236}">
              <a16:creationId xmlns:a16="http://schemas.microsoft.com/office/drawing/2014/main" id="{56461F26-5257-4D39-A569-F98E0931BD14}"/>
            </a:ext>
          </a:extLst>
        </xdr:cNvPr>
        <xdr:cNvCxnSpPr/>
      </xdr:nvCxnSpPr>
      <xdr:spPr>
        <a:xfrm flipV="1">
          <a:off x="6286500" y="12905867"/>
          <a:ext cx="790575" cy="2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2573130D-A170-4037-BC7B-2E641D6F5D72}"/>
            </a:ext>
          </a:extLst>
        </xdr:cNvPr>
        <xdr:cNvSpPr txBox="1"/>
      </xdr:nvSpPr>
      <xdr:spPr>
        <a:xfrm>
          <a:off x="8458277"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9BB2101D-4077-4FF1-994E-5D47A6870168}"/>
            </a:ext>
          </a:extLst>
        </xdr:cNvPr>
        <xdr:cNvSpPr txBox="1"/>
      </xdr:nvSpPr>
      <xdr:spPr>
        <a:xfrm>
          <a:off x="7677227" y="1371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AE92EF34-124D-4381-8E22-2B3279CE4D29}"/>
            </a:ext>
          </a:extLst>
        </xdr:cNvPr>
        <xdr:cNvSpPr txBox="1"/>
      </xdr:nvSpPr>
      <xdr:spPr>
        <a:xfrm>
          <a:off x="6867602" y="1371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BA0617F7-DB1A-429D-8E69-92F779D6E9EC}"/>
            </a:ext>
          </a:extLst>
        </xdr:cNvPr>
        <xdr:cNvSpPr txBox="1"/>
      </xdr:nvSpPr>
      <xdr:spPr>
        <a:xfrm>
          <a:off x="6067502" y="1371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152671</xdr:rowOff>
    </xdr:from>
    <xdr:ext cx="469744" cy="259045"/>
    <xdr:sp macro="" textlink="">
      <xdr:nvSpPr>
        <xdr:cNvPr id="371" name="n_1mainValue【公営住宅】&#10;一人当たり面積">
          <a:extLst>
            <a:ext uri="{FF2B5EF4-FFF2-40B4-BE49-F238E27FC236}">
              <a16:creationId xmlns:a16="http://schemas.microsoft.com/office/drawing/2014/main" id="{DC71A7F5-2C0B-48A2-A899-1DCE87C7CF6E}"/>
            </a:ext>
          </a:extLst>
        </xdr:cNvPr>
        <xdr:cNvSpPr txBox="1"/>
      </xdr:nvSpPr>
      <xdr:spPr>
        <a:xfrm>
          <a:off x="8458277" y="1263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170197</xdr:rowOff>
    </xdr:from>
    <xdr:ext cx="469744" cy="259045"/>
    <xdr:sp macro="" textlink="">
      <xdr:nvSpPr>
        <xdr:cNvPr id="372" name="n_2mainValue【公営住宅】&#10;一人当たり面積">
          <a:extLst>
            <a:ext uri="{FF2B5EF4-FFF2-40B4-BE49-F238E27FC236}">
              <a16:creationId xmlns:a16="http://schemas.microsoft.com/office/drawing/2014/main" id="{C03FB716-B373-49AA-88EF-1445A8740DC3}"/>
            </a:ext>
          </a:extLst>
        </xdr:cNvPr>
        <xdr:cNvSpPr txBox="1"/>
      </xdr:nvSpPr>
      <xdr:spPr>
        <a:xfrm>
          <a:off x="7677227" y="1263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3319</xdr:rowOff>
    </xdr:from>
    <xdr:ext cx="469744" cy="259045"/>
    <xdr:sp macro="" textlink="">
      <xdr:nvSpPr>
        <xdr:cNvPr id="373" name="n_3mainValue【公営住宅】&#10;一人当たり面積">
          <a:extLst>
            <a:ext uri="{FF2B5EF4-FFF2-40B4-BE49-F238E27FC236}">
              <a16:creationId xmlns:a16="http://schemas.microsoft.com/office/drawing/2014/main" id="{4860EDEA-960A-4F5D-9DD2-7B85EF1125FC}"/>
            </a:ext>
          </a:extLst>
        </xdr:cNvPr>
        <xdr:cNvSpPr txBox="1"/>
      </xdr:nvSpPr>
      <xdr:spPr>
        <a:xfrm>
          <a:off x="6867602" y="1264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17797</xdr:rowOff>
    </xdr:from>
    <xdr:ext cx="469744" cy="259045"/>
    <xdr:sp macro="" textlink="">
      <xdr:nvSpPr>
        <xdr:cNvPr id="374" name="n_4mainValue【公営住宅】&#10;一人当たり面積">
          <a:extLst>
            <a:ext uri="{FF2B5EF4-FFF2-40B4-BE49-F238E27FC236}">
              <a16:creationId xmlns:a16="http://schemas.microsoft.com/office/drawing/2014/main" id="{BD74B6A6-3C17-417B-8E35-1CCAE95767F8}"/>
            </a:ext>
          </a:extLst>
        </xdr:cNvPr>
        <xdr:cNvSpPr txBox="1"/>
      </xdr:nvSpPr>
      <xdr:spPr>
        <a:xfrm>
          <a:off x="6067502" y="1265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BF38E8D-F188-4200-ADB9-BC2A1D9E380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9DDF7BA-45C4-4CFF-9319-3D515CC13A9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D53CD3A-A024-4805-A07D-0945C708BCA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E5DE0E7A-82C4-4873-8EC2-F8433AA7950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C1BB4921-8973-4607-9064-55D146C8F5A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AAAA36C-68D3-46DB-A8D1-43A6AF49FA9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B0C4AB1-B443-4253-8D3E-F44379FFAFF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D64A816-171A-47B6-9EC9-6EDA33EB39BD}"/>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3A1B66E8-0B38-4A90-AB65-696631E7DD5C}"/>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53FDC8B-5C95-4193-AB0D-0EFB474F9E0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194A1230-09A9-4CC8-9E86-9802EF17DBC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AA04DA9E-70E2-479D-B0DA-CF23852554CC}"/>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A8DA1698-4B8A-4630-A71E-92ADE0CA568E}"/>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81165999-87B2-437C-A5B5-66671933680B}"/>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73BF000-DCE1-4EC7-9E97-4E90B1505EAD}"/>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534909A7-924B-4AC0-8E4A-4C233587C637}"/>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5B71DB95-0C09-44DF-B998-119F22944168}"/>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BBF8C412-332C-4ECF-95F7-B293C832E301}"/>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DC9EB5A4-3E6E-4F01-B4B9-5433C33E4DA6}"/>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9A4EB3B4-3567-4592-AF48-9073C6653501}"/>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9DAD3E53-8C11-4207-AB8F-1489824A1D62}"/>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B02AFF41-8317-428D-AC13-D8084F0C1F78}"/>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F10E09B2-D189-4B43-83C2-08C0E1A9CA4A}"/>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15F925E5-426A-4EBC-8424-036D4EAA7F0F}"/>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1121CFE6-DF59-48E8-AEE0-379EEE5257DA}"/>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591EDE82-EDCB-4F57-A462-CF9688DB26B2}"/>
            </a:ext>
          </a:extLst>
        </xdr:cNvPr>
        <xdr:cNvCxnSpPr/>
      </xdr:nvCxnSpPr>
      <xdr:spPr>
        <a:xfrm flipV="1">
          <a:off x="4180840" y="16233321"/>
          <a:ext cx="0" cy="1569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D5930FE5-5BF5-4B94-B044-1FCDBF4E0E73}"/>
            </a:ext>
          </a:extLst>
        </xdr:cNvPr>
        <xdr:cNvSpPr txBox="1"/>
      </xdr:nvSpPr>
      <xdr:spPr>
        <a:xfrm>
          <a:off x="4219575" y="1780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11FE3EE4-DDF4-4AF2-87DC-008958B246BF}"/>
            </a:ext>
          </a:extLst>
        </xdr:cNvPr>
        <xdr:cNvCxnSpPr/>
      </xdr:nvCxnSpPr>
      <xdr:spPr>
        <a:xfrm>
          <a:off x="4105275" y="178025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1ED31954-B5A5-4BB2-B296-7914D521FC19}"/>
            </a:ext>
          </a:extLst>
        </xdr:cNvPr>
        <xdr:cNvSpPr txBox="1"/>
      </xdr:nvSpPr>
      <xdr:spPr>
        <a:xfrm>
          <a:off x="4219575" y="160117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33752021-56FF-4538-A624-189FE2C36861}"/>
            </a:ext>
          </a:extLst>
        </xdr:cNvPr>
        <xdr:cNvCxnSpPr/>
      </xdr:nvCxnSpPr>
      <xdr:spPr>
        <a:xfrm>
          <a:off x="4105275" y="162333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26688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0992CBA9-4BC2-469F-A6E0-9D7CCF9EA650}"/>
            </a:ext>
          </a:extLst>
        </xdr:cNvPr>
        <xdr:cNvSpPr txBox="1"/>
      </xdr:nvSpPr>
      <xdr:spPr>
        <a:xfrm>
          <a:off x="4219575" y="171748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AE522821-C9F9-495C-9F14-5A2577D1DB55}"/>
            </a:ext>
          </a:extLst>
        </xdr:cNvPr>
        <xdr:cNvSpPr/>
      </xdr:nvSpPr>
      <xdr:spPr>
        <a:xfrm>
          <a:off x="4124325" y="171900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724E9D05-87ED-405D-9EB1-215866D858B7}"/>
            </a:ext>
          </a:extLst>
        </xdr:cNvPr>
        <xdr:cNvSpPr/>
      </xdr:nvSpPr>
      <xdr:spPr>
        <a:xfrm>
          <a:off x="3381375" y="171915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EE712E6A-1F1B-4DB4-A891-F84B3CC0FAA2}"/>
            </a:ext>
          </a:extLst>
        </xdr:cNvPr>
        <xdr:cNvSpPr/>
      </xdr:nvSpPr>
      <xdr:spPr>
        <a:xfrm>
          <a:off x="2571750" y="171801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F400C632-343D-4D6B-B1A2-1337664695CE}"/>
            </a:ext>
          </a:extLst>
        </xdr:cNvPr>
        <xdr:cNvSpPr/>
      </xdr:nvSpPr>
      <xdr:spPr>
        <a:xfrm>
          <a:off x="1781175" y="1715416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CDC306AC-94E9-43A8-A4B4-5F4A1675F9A3}"/>
            </a:ext>
          </a:extLst>
        </xdr:cNvPr>
        <xdr:cNvSpPr/>
      </xdr:nvSpPr>
      <xdr:spPr>
        <a:xfrm>
          <a:off x="9810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CEC7A81-1CEE-42F1-B904-1E737AD4441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8E9A854-88FC-4C3C-96A8-27DB894A089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0A9A731-41B4-4F6E-83C3-AB07A10387B4}"/>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16D142F-5BC2-449B-BF54-388F84BEA4D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9CF1591-09F8-487C-8FB6-74891DE93423}"/>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113574</xdr:rowOff>
    </xdr:from>
    <xdr:to>
      <xdr:col>24</xdr:col>
      <xdr:colOff>114300</xdr:colOff>
      <xdr:row>105</xdr:row>
      <xdr:rowOff>43724</xdr:rowOff>
    </xdr:to>
    <xdr:sp macro="" textlink="">
      <xdr:nvSpPr>
        <xdr:cNvPr id="416" name="楕円 415">
          <a:extLst>
            <a:ext uri="{FF2B5EF4-FFF2-40B4-BE49-F238E27FC236}">
              <a16:creationId xmlns:a16="http://schemas.microsoft.com/office/drawing/2014/main" id="{30927507-F5F4-429A-AFA7-E40FA0EFA1A9}"/>
            </a:ext>
          </a:extLst>
        </xdr:cNvPr>
        <xdr:cNvSpPr/>
      </xdr:nvSpPr>
      <xdr:spPr>
        <a:xfrm>
          <a:off x="4124325" y="170871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136451</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73BA2DAF-970B-4FF8-AC5E-5056F1BEE311}"/>
            </a:ext>
          </a:extLst>
        </xdr:cNvPr>
        <xdr:cNvSpPr txBox="1"/>
      </xdr:nvSpPr>
      <xdr:spPr>
        <a:xfrm>
          <a:off x="4219575" y="1693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15602</xdr:rowOff>
    </xdr:from>
    <xdr:to>
      <xdr:col>20</xdr:col>
      <xdr:colOff>38100</xdr:colOff>
      <xdr:row>105</xdr:row>
      <xdr:rowOff>117202</xdr:rowOff>
    </xdr:to>
    <xdr:sp macro="" textlink="">
      <xdr:nvSpPr>
        <xdr:cNvPr id="418" name="楕円 417">
          <a:extLst>
            <a:ext uri="{FF2B5EF4-FFF2-40B4-BE49-F238E27FC236}">
              <a16:creationId xmlns:a16="http://schemas.microsoft.com/office/drawing/2014/main" id="{AB9E020D-3834-4034-8CC7-09D02EFFC200}"/>
            </a:ext>
          </a:extLst>
        </xdr:cNvPr>
        <xdr:cNvSpPr/>
      </xdr:nvSpPr>
      <xdr:spPr>
        <a:xfrm>
          <a:off x="3381375" y="171574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164374</xdr:rowOff>
    </xdr:from>
    <xdr:to>
      <xdr:col>24</xdr:col>
      <xdr:colOff>63500</xdr:colOff>
      <xdr:row>105</xdr:row>
      <xdr:rowOff>66402</xdr:rowOff>
    </xdr:to>
    <xdr:cxnSp macro="">
      <xdr:nvCxnSpPr>
        <xdr:cNvPr id="419" name="直線コネクタ 418">
          <a:extLst>
            <a:ext uri="{FF2B5EF4-FFF2-40B4-BE49-F238E27FC236}">
              <a16:creationId xmlns:a16="http://schemas.microsoft.com/office/drawing/2014/main" id="{2B52EBEC-8943-45AF-B4F7-1636A72A61C9}"/>
            </a:ext>
          </a:extLst>
        </xdr:cNvPr>
        <xdr:cNvCxnSpPr/>
      </xdr:nvCxnSpPr>
      <xdr:spPr>
        <a:xfrm flipV="1">
          <a:off x="3429000" y="17134749"/>
          <a:ext cx="752475" cy="7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169092</xdr:rowOff>
    </xdr:from>
    <xdr:to>
      <xdr:col>15</xdr:col>
      <xdr:colOff>101600</xdr:colOff>
      <xdr:row>105</xdr:row>
      <xdr:rowOff>99242</xdr:rowOff>
    </xdr:to>
    <xdr:sp macro="" textlink="">
      <xdr:nvSpPr>
        <xdr:cNvPr id="420" name="楕円 419">
          <a:extLst>
            <a:ext uri="{FF2B5EF4-FFF2-40B4-BE49-F238E27FC236}">
              <a16:creationId xmlns:a16="http://schemas.microsoft.com/office/drawing/2014/main" id="{E66E1BEB-E935-49C5-901F-62BE2D8A2EBE}"/>
            </a:ext>
          </a:extLst>
        </xdr:cNvPr>
        <xdr:cNvSpPr/>
      </xdr:nvSpPr>
      <xdr:spPr>
        <a:xfrm>
          <a:off x="2571750" y="171426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48442</xdr:rowOff>
    </xdr:from>
    <xdr:to>
      <xdr:col>19</xdr:col>
      <xdr:colOff>177800</xdr:colOff>
      <xdr:row>105</xdr:row>
      <xdr:rowOff>66402</xdr:rowOff>
    </xdr:to>
    <xdr:cxnSp macro="">
      <xdr:nvCxnSpPr>
        <xdr:cNvPr id="421" name="直線コネクタ 420">
          <a:extLst>
            <a:ext uri="{FF2B5EF4-FFF2-40B4-BE49-F238E27FC236}">
              <a16:creationId xmlns:a16="http://schemas.microsoft.com/office/drawing/2014/main" id="{A4AEA6DF-D115-4EE6-BF14-AA63818AF0BE}"/>
            </a:ext>
          </a:extLst>
        </xdr:cNvPr>
        <xdr:cNvCxnSpPr/>
      </xdr:nvCxnSpPr>
      <xdr:spPr>
        <a:xfrm>
          <a:off x="2619375" y="17190267"/>
          <a:ext cx="809625" cy="2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167458</xdr:rowOff>
    </xdr:from>
    <xdr:to>
      <xdr:col>10</xdr:col>
      <xdr:colOff>165100</xdr:colOff>
      <xdr:row>105</xdr:row>
      <xdr:rowOff>97608</xdr:rowOff>
    </xdr:to>
    <xdr:sp macro="" textlink="">
      <xdr:nvSpPr>
        <xdr:cNvPr id="422" name="楕円 421">
          <a:extLst>
            <a:ext uri="{FF2B5EF4-FFF2-40B4-BE49-F238E27FC236}">
              <a16:creationId xmlns:a16="http://schemas.microsoft.com/office/drawing/2014/main" id="{AD572E1E-B4AC-4968-ABE3-BDCA4E7CAC86}"/>
            </a:ext>
          </a:extLst>
        </xdr:cNvPr>
        <xdr:cNvSpPr/>
      </xdr:nvSpPr>
      <xdr:spPr>
        <a:xfrm>
          <a:off x="1781175" y="171378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46808</xdr:rowOff>
    </xdr:from>
    <xdr:to>
      <xdr:col>15</xdr:col>
      <xdr:colOff>50800</xdr:colOff>
      <xdr:row>105</xdr:row>
      <xdr:rowOff>48442</xdr:rowOff>
    </xdr:to>
    <xdr:cxnSp macro="">
      <xdr:nvCxnSpPr>
        <xdr:cNvPr id="423" name="直線コネクタ 422">
          <a:extLst>
            <a:ext uri="{FF2B5EF4-FFF2-40B4-BE49-F238E27FC236}">
              <a16:creationId xmlns:a16="http://schemas.microsoft.com/office/drawing/2014/main" id="{B55AF6DB-CD29-4BC7-B78D-19E3298B55F9}"/>
            </a:ext>
          </a:extLst>
        </xdr:cNvPr>
        <xdr:cNvCxnSpPr/>
      </xdr:nvCxnSpPr>
      <xdr:spPr>
        <a:xfrm>
          <a:off x="1828800" y="1719498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146231</xdr:rowOff>
    </xdr:from>
    <xdr:to>
      <xdr:col>6</xdr:col>
      <xdr:colOff>38100</xdr:colOff>
      <xdr:row>105</xdr:row>
      <xdr:rowOff>76381</xdr:rowOff>
    </xdr:to>
    <xdr:sp macro="" textlink="">
      <xdr:nvSpPr>
        <xdr:cNvPr id="424" name="楕円 423">
          <a:extLst>
            <a:ext uri="{FF2B5EF4-FFF2-40B4-BE49-F238E27FC236}">
              <a16:creationId xmlns:a16="http://schemas.microsoft.com/office/drawing/2014/main" id="{2DCEFC73-0126-4975-AFC0-74AAAE088984}"/>
            </a:ext>
          </a:extLst>
        </xdr:cNvPr>
        <xdr:cNvSpPr/>
      </xdr:nvSpPr>
      <xdr:spPr>
        <a:xfrm>
          <a:off x="981075" y="171166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25581</xdr:rowOff>
    </xdr:from>
    <xdr:to>
      <xdr:col>10</xdr:col>
      <xdr:colOff>114300</xdr:colOff>
      <xdr:row>105</xdr:row>
      <xdr:rowOff>46808</xdr:rowOff>
    </xdr:to>
    <xdr:cxnSp macro="">
      <xdr:nvCxnSpPr>
        <xdr:cNvPr id="425" name="直線コネクタ 424">
          <a:extLst>
            <a:ext uri="{FF2B5EF4-FFF2-40B4-BE49-F238E27FC236}">
              <a16:creationId xmlns:a16="http://schemas.microsoft.com/office/drawing/2014/main" id="{E3F95CEA-7861-4BE5-913F-30203F7C9D31}"/>
            </a:ext>
          </a:extLst>
        </xdr:cNvPr>
        <xdr:cNvCxnSpPr/>
      </xdr:nvCxnSpPr>
      <xdr:spPr>
        <a:xfrm>
          <a:off x="1028700" y="17173756"/>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426" name="n_1aveValue【港湾・漁港】&#10;有形固定資産減価償却率">
          <a:extLst>
            <a:ext uri="{FF2B5EF4-FFF2-40B4-BE49-F238E27FC236}">
              <a16:creationId xmlns:a16="http://schemas.microsoft.com/office/drawing/2014/main" id="{8CE3BBD2-8BD3-4B6E-8DA4-3FAA14196D4B}"/>
            </a:ext>
          </a:extLst>
        </xdr:cNvPr>
        <xdr:cNvSpPr txBox="1"/>
      </xdr:nvSpPr>
      <xdr:spPr>
        <a:xfrm>
          <a:off x="3239144" y="1728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7" name="n_2aveValue【港湾・漁港】&#10;有形固定資産減価償却率">
          <a:extLst>
            <a:ext uri="{FF2B5EF4-FFF2-40B4-BE49-F238E27FC236}">
              <a16:creationId xmlns:a16="http://schemas.microsoft.com/office/drawing/2014/main" id="{9DA08ED3-C541-4D39-8261-8EC309293923}"/>
            </a:ext>
          </a:extLst>
        </xdr:cNvPr>
        <xdr:cNvSpPr txBox="1"/>
      </xdr:nvSpPr>
      <xdr:spPr>
        <a:xfrm>
          <a:off x="2439044" y="17269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28" name="n_3aveValue【港湾・漁港】&#10;有形固定資産減価償却率">
          <a:extLst>
            <a:ext uri="{FF2B5EF4-FFF2-40B4-BE49-F238E27FC236}">
              <a16:creationId xmlns:a16="http://schemas.microsoft.com/office/drawing/2014/main" id="{7620B098-5D68-4BE2-8544-697EBFF0AE9A}"/>
            </a:ext>
          </a:extLst>
        </xdr:cNvPr>
        <xdr:cNvSpPr txBox="1"/>
      </xdr:nvSpPr>
      <xdr:spPr>
        <a:xfrm>
          <a:off x="1648469" y="1724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429" name="n_4aveValue【港湾・漁港】&#10;有形固定資産減価償却率">
          <a:extLst>
            <a:ext uri="{FF2B5EF4-FFF2-40B4-BE49-F238E27FC236}">
              <a16:creationId xmlns:a16="http://schemas.microsoft.com/office/drawing/2014/main" id="{98FD7002-63C6-4D74-A36B-E6D249F94834}"/>
            </a:ext>
          </a:extLst>
        </xdr:cNvPr>
        <xdr:cNvSpPr txBox="1"/>
      </xdr:nvSpPr>
      <xdr:spPr>
        <a:xfrm>
          <a:off x="848369" y="1687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133729</xdr:rowOff>
    </xdr:from>
    <xdr:ext cx="405111" cy="259045"/>
    <xdr:sp macro="" textlink="">
      <xdr:nvSpPr>
        <xdr:cNvPr id="430" name="n_1mainValue【港湾・漁港】&#10;有形固定資産減価償却率">
          <a:extLst>
            <a:ext uri="{FF2B5EF4-FFF2-40B4-BE49-F238E27FC236}">
              <a16:creationId xmlns:a16="http://schemas.microsoft.com/office/drawing/2014/main" id="{3DD4C2AB-0971-4C66-A7E2-09DDABD3458D}"/>
            </a:ext>
          </a:extLst>
        </xdr:cNvPr>
        <xdr:cNvSpPr txBox="1"/>
      </xdr:nvSpPr>
      <xdr:spPr>
        <a:xfrm>
          <a:off x="3239144" y="1693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115769</xdr:rowOff>
    </xdr:from>
    <xdr:ext cx="405111" cy="259045"/>
    <xdr:sp macro="" textlink="">
      <xdr:nvSpPr>
        <xdr:cNvPr id="431" name="n_2mainValue【港湾・漁港】&#10;有形固定資産減価償却率">
          <a:extLst>
            <a:ext uri="{FF2B5EF4-FFF2-40B4-BE49-F238E27FC236}">
              <a16:creationId xmlns:a16="http://schemas.microsoft.com/office/drawing/2014/main" id="{82AFA1F4-C426-4E0A-93C5-95476BE009D9}"/>
            </a:ext>
          </a:extLst>
        </xdr:cNvPr>
        <xdr:cNvSpPr txBox="1"/>
      </xdr:nvSpPr>
      <xdr:spPr>
        <a:xfrm>
          <a:off x="2439044" y="169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114135</xdr:rowOff>
    </xdr:from>
    <xdr:ext cx="405111" cy="259045"/>
    <xdr:sp macro="" textlink="">
      <xdr:nvSpPr>
        <xdr:cNvPr id="432" name="n_3mainValue【港湾・漁港】&#10;有形固定資産減価償却率">
          <a:extLst>
            <a:ext uri="{FF2B5EF4-FFF2-40B4-BE49-F238E27FC236}">
              <a16:creationId xmlns:a16="http://schemas.microsoft.com/office/drawing/2014/main" id="{8C487FAB-BC75-434A-B0AB-4D9969176560}"/>
            </a:ext>
          </a:extLst>
        </xdr:cNvPr>
        <xdr:cNvSpPr txBox="1"/>
      </xdr:nvSpPr>
      <xdr:spPr>
        <a:xfrm>
          <a:off x="1648469" y="16916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67508</xdr:rowOff>
    </xdr:from>
    <xdr:ext cx="405111" cy="259045"/>
    <xdr:sp macro="" textlink="">
      <xdr:nvSpPr>
        <xdr:cNvPr id="433" name="n_4mainValue【港湾・漁港】&#10;有形固定資産減価償却率">
          <a:extLst>
            <a:ext uri="{FF2B5EF4-FFF2-40B4-BE49-F238E27FC236}">
              <a16:creationId xmlns:a16="http://schemas.microsoft.com/office/drawing/2014/main" id="{8A01DEF7-2C47-45E6-AB0E-35F64BF33306}"/>
            </a:ext>
          </a:extLst>
        </xdr:cNvPr>
        <xdr:cNvSpPr txBox="1"/>
      </xdr:nvSpPr>
      <xdr:spPr>
        <a:xfrm>
          <a:off x="848369" y="1720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BDF01E68-AC22-417B-932C-B07F0512A9C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429E1A7B-CD70-4C1B-938E-9C363F4C2EB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4EDE42D-F06B-423B-B4D2-1D4F3E1FDC1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681F08FD-5631-454C-BC80-08130654297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0B4DD42-EB7A-4C1F-996D-8574D4A4E0C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4C8D13DC-9078-4BD4-B81E-F6B1900F0A9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0752966-EFCE-4FF7-8A60-E7A38367633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578BE1DA-8287-44A9-A1E6-D63AFCF8184E}"/>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A2AAFCC6-621B-4CD0-903F-EDFC2EF4A880}"/>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76193128-6499-4E41-9746-66343BE858CA}"/>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72ECD54A-38F0-41E2-A7F5-683F683B08AA}"/>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7F53B109-98A5-45B5-B98A-8E31CF36F751}"/>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61E9F31-6AC8-4696-883A-5BD6AC55EF1E}"/>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16C975C2-6AFB-44D9-B9BF-3F3C6C172491}"/>
            </a:ext>
          </a:extLst>
        </xdr:cNvPr>
        <xdr:cNvSpPr txBox="1"/>
      </xdr:nvSpPr>
      <xdr:spPr>
        <a:xfrm>
          <a:off x="5421206" y="17285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4792B3B8-4774-4854-A6CC-CEC13F1881FF}"/>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51A5A66D-D281-45B5-A31D-866BD6784004}"/>
            </a:ext>
          </a:extLst>
        </xdr:cNvPr>
        <xdr:cNvSpPr txBox="1"/>
      </xdr:nvSpPr>
      <xdr:spPr>
        <a:xfrm>
          <a:off x="5421206" y="16904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03826FB-15EB-4F48-8936-E80B5B404E31}"/>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95D2B7CE-2756-4C1F-A09C-6CA6CC2A8A09}"/>
            </a:ext>
          </a:extLst>
        </xdr:cNvPr>
        <xdr:cNvSpPr txBox="1"/>
      </xdr:nvSpPr>
      <xdr:spPr>
        <a:xfrm>
          <a:off x="5421206" y="16523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48D05D60-2383-42EC-B4B8-FAD3C6201EBA}"/>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08DFC397-EF7B-424F-9EC2-4CD2F61BBE81}"/>
            </a:ext>
          </a:extLst>
        </xdr:cNvPr>
        <xdr:cNvSpPr txBox="1"/>
      </xdr:nvSpPr>
      <xdr:spPr>
        <a:xfrm>
          <a:off x="5421206" y="16142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DBE6966-02EA-450B-A4E8-1CA5B936AD3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26CC8E20-E6AB-4D4C-8290-9BCD28B75672}"/>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40DAF7D6-378C-4180-993F-99D9C097462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9AAD0E72-8F88-4FE0-B9D8-C77EE18D902B}"/>
            </a:ext>
          </a:extLst>
        </xdr:cNvPr>
        <xdr:cNvCxnSpPr/>
      </xdr:nvCxnSpPr>
      <xdr:spPr>
        <a:xfrm flipV="1">
          <a:off x="9429115" y="16203616"/>
          <a:ext cx="0" cy="1608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F1018A32-5FC9-45A8-9D5B-19BC841687F5}"/>
            </a:ext>
          </a:extLst>
        </xdr:cNvPr>
        <xdr:cNvSpPr txBox="1"/>
      </xdr:nvSpPr>
      <xdr:spPr>
        <a:xfrm>
          <a:off x="9467850" y="17818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015AC630-1EDB-4E3A-8EE1-8F3A19A6B189}"/>
            </a:ext>
          </a:extLst>
        </xdr:cNvPr>
        <xdr:cNvCxnSpPr/>
      </xdr:nvCxnSpPr>
      <xdr:spPr>
        <a:xfrm>
          <a:off x="9363075" y="1781170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B3A36BC3-880B-4C3F-B4FC-37C6929A6C32}"/>
            </a:ext>
          </a:extLst>
        </xdr:cNvPr>
        <xdr:cNvSpPr txBox="1"/>
      </xdr:nvSpPr>
      <xdr:spPr>
        <a:xfrm>
          <a:off x="9467850" y="1598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AAE0B154-33F9-4317-859F-7AC7817FA996}"/>
            </a:ext>
          </a:extLst>
        </xdr:cNvPr>
        <xdr:cNvCxnSpPr/>
      </xdr:nvCxnSpPr>
      <xdr:spPr>
        <a:xfrm>
          <a:off x="9363075" y="162036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4BD44ADC-BC56-40E3-A5E9-367312B5C8E6}"/>
            </a:ext>
          </a:extLst>
        </xdr:cNvPr>
        <xdr:cNvSpPr txBox="1"/>
      </xdr:nvSpPr>
      <xdr:spPr>
        <a:xfrm>
          <a:off x="9467850" y="17421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2FEFAE60-CEB6-40AE-9D5F-C42B2F1FA918}"/>
            </a:ext>
          </a:extLst>
        </xdr:cNvPr>
        <xdr:cNvSpPr/>
      </xdr:nvSpPr>
      <xdr:spPr>
        <a:xfrm>
          <a:off x="9401175" y="1757613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FE2777CA-EC2E-4C9A-9FEC-2EA9E7D599A4}"/>
            </a:ext>
          </a:extLst>
        </xdr:cNvPr>
        <xdr:cNvSpPr/>
      </xdr:nvSpPr>
      <xdr:spPr>
        <a:xfrm>
          <a:off x="8639175" y="175755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91BC2005-9741-4277-8C03-3E600D498567}"/>
            </a:ext>
          </a:extLst>
        </xdr:cNvPr>
        <xdr:cNvSpPr/>
      </xdr:nvSpPr>
      <xdr:spPr>
        <a:xfrm>
          <a:off x="7839075" y="17584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5769AA21-C4B3-463A-9F7E-D68D417CDB24}"/>
            </a:ext>
          </a:extLst>
        </xdr:cNvPr>
        <xdr:cNvSpPr/>
      </xdr:nvSpPr>
      <xdr:spPr>
        <a:xfrm>
          <a:off x="7029450" y="175899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CA82C317-66D8-4F69-ABFF-ACBAEA3A87F7}"/>
            </a:ext>
          </a:extLst>
        </xdr:cNvPr>
        <xdr:cNvSpPr/>
      </xdr:nvSpPr>
      <xdr:spPr>
        <a:xfrm>
          <a:off x="6238875" y="174568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550120D-EF16-45F0-8612-77791796F627}"/>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73CE8DF-C744-47CC-9587-26396BF8613E}"/>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9DE24BA-7487-4849-99BB-6BAFE318382F}"/>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A6CACD3-937A-4B40-8E55-6CBABA6EDE0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1F351A4-B7C6-4376-A393-0B865596EB2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142855</xdr:rowOff>
    </xdr:from>
    <xdr:to>
      <xdr:col>55</xdr:col>
      <xdr:colOff>50800</xdr:colOff>
      <xdr:row>108</xdr:row>
      <xdr:rowOff>73005</xdr:rowOff>
    </xdr:to>
    <xdr:sp macro="" textlink="">
      <xdr:nvSpPr>
        <xdr:cNvPr id="473" name="楕円 472">
          <a:extLst>
            <a:ext uri="{FF2B5EF4-FFF2-40B4-BE49-F238E27FC236}">
              <a16:creationId xmlns:a16="http://schemas.microsoft.com/office/drawing/2014/main" id="{561A8067-E5AF-483E-B492-F5B7D6A083FD}"/>
            </a:ext>
          </a:extLst>
        </xdr:cNvPr>
        <xdr:cNvSpPr/>
      </xdr:nvSpPr>
      <xdr:spPr>
        <a:xfrm>
          <a:off x="9401175" y="176339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121282</xdr:rowOff>
    </xdr:from>
    <xdr:ext cx="534377" cy="259045"/>
    <xdr:sp macro="" textlink="">
      <xdr:nvSpPr>
        <xdr:cNvPr id="474" name="【港湾・漁港】&#10;一人当たり有形固定資産（償却資産）額該当値テキスト">
          <a:extLst>
            <a:ext uri="{FF2B5EF4-FFF2-40B4-BE49-F238E27FC236}">
              <a16:creationId xmlns:a16="http://schemas.microsoft.com/office/drawing/2014/main" id="{0D4B2CCC-FBE7-42B9-A889-1D506CF13323}"/>
            </a:ext>
          </a:extLst>
        </xdr:cNvPr>
        <xdr:cNvSpPr txBox="1"/>
      </xdr:nvSpPr>
      <xdr:spPr>
        <a:xfrm>
          <a:off x="9467850" y="1761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157331</xdr:rowOff>
    </xdr:from>
    <xdr:to>
      <xdr:col>50</xdr:col>
      <xdr:colOff>165100</xdr:colOff>
      <xdr:row>108</xdr:row>
      <xdr:rowOff>87481</xdr:rowOff>
    </xdr:to>
    <xdr:sp macro="" textlink="">
      <xdr:nvSpPr>
        <xdr:cNvPr id="475" name="楕円 474">
          <a:extLst>
            <a:ext uri="{FF2B5EF4-FFF2-40B4-BE49-F238E27FC236}">
              <a16:creationId xmlns:a16="http://schemas.microsoft.com/office/drawing/2014/main" id="{C78724AC-2E6B-40D4-9096-42B9BB3E6207}"/>
            </a:ext>
          </a:extLst>
        </xdr:cNvPr>
        <xdr:cNvSpPr/>
      </xdr:nvSpPr>
      <xdr:spPr>
        <a:xfrm>
          <a:off x="8639175" y="176484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22205</xdr:rowOff>
    </xdr:from>
    <xdr:to>
      <xdr:col>55</xdr:col>
      <xdr:colOff>0</xdr:colOff>
      <xdr:row>108</xdr:row>
      <xdr:rowOff>36681</xdr:rowOff>
    </xdr:to>
    <xdr:cxnSp macro="">
      <xdr:nvCxnSpPr>
        <xdr:cNvPr id="476" name="直線コネクタ 475">
          <a:extLst>
            <a:ext uri="{FF2B5EF4-FFF2-40B4-BE49-F238E27FC236}">
              <a16:creationId xmlns:a16="http://schemas.microsoft.com/office/drawing/2014/main" id="{C9D2F6F6-6540-4499-9382-0857FE20005F}"/>
            </a:ext>
          </a:extLst>
        </xdr:cNvPr>
        <xdr:cNvCxnSpPr/>
      </xdr:nvCxnSpPr>
      <xdr:spPr>
        <a:xfrm flipV="1">
          <a:off x="8686800" y="17681555"/>
          <a:ext cx="74295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159614</xdr:rowOff>
    </xdr:from>
    <xdr:to>
      <xdr:col>46</xdr:col>
      <xdr:colOff>38100</xdr:colOff>
      <xdr:row>108</xdr:row>
      <xdr:rowOff>89764</xdr:rowOff>
    </xdr:to>
    <xdr:sp macro="" textlink="">
      <xdr:nvSpPr>
        <xdr:cNvPr id="477" name="楕円 476">
          <a:extLst>
            <a:ext uri="{FF2B5EF4-FFF2-40B4-BE49-F238E27FC236}">
              <a16:creationId xmlns:a16="http://schemas.microsoft.com/office/drawing/2014/main" id="{C247FE84-3DA0-4221-8BF6-AA6B8986FB43}"/>
            </a:ext>
          </a:extLst>
        </xdr:cNvPr>
        <xdr:cNvSpPr/>
      </xdr:nvSpPr>
      <xdr:spPr>
        <a:xfrm>
          <a:off x="7839075" y="176506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36681</xdr:rowOff>
    </xdr:from>
    <xdr:to>
      <xdr:col>50</xdr:col>
      <xdr:colOff>114300</xdr:colOff>
      <xdr:row>108</xdr:row>
      <xdr:rowOff>38964</xdr:rowOff>
    </xdr:to>
    <xdr:cxnSp macro="">
      <xdr:nvCxnSpPr>
        <xdr:cNvPr id="478" name="直線コネクタ 477">
          <a:extLst>
            <a:ext uri="{FF2B5EF4-FFF2-40B4-BE49-F238E27FC236}">
              <a16:creationId xmlns:a16="http://schemas.microsoft.com/office/drawing/2014/main" id="{5CEF873E-DD23-4EAE-8D38-83357AA0CF76}"/>
            </a:ext>
          </a:extLst>
        </xdr:cNvPr>
        <xdr:cNvCxnSpPr/>
      </xdr:nvCxnSpPr>
      <xdr:spPr>
        <a:xfrm flipV="1">
          <a:off x="7886700" y="17696031"/>
          <a:ext cx="800100" cy="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163557</xdr:rowOff>
    </xdr:from>
    <xdr:to>
      <xdr:col>41</xdr:col>
      <xdr:colOff>101600</xdr:colOff>
      <xdr:row>108</xdr:row>
      <xdr:rowOff>93707</xdr:rowOff>
    </xdr:to>
    <xdr:sp macro="" textlink="">
      <xdr:nvSpPr>
        <xdr:cNvPr id="479" name="楕円 478">
          <a:extLst>
            <a:ext uri="{FF2B5EF4-FFF2-40B4-BE49-F238E27FC236}">
              <a16:creationId xmlns:a16="http://schemas.microsoft.com/office/drawing/2014/main" id="{DD1383DD-1F56-4538-A2CD-A4B55367BE2B}"/>
            </a:ext>
          </a:extLst>
        </xdr:cNvPr>
        <xdr:cNvSpPr/>
      </xdr:nvSpPr>
      <xdr:spPr>
        <a:xfrm>
          <a:off x="7029450" y="176482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38964</xdr:rowOff>
    </xdr:from>
    <xdr:to>
      <xdr:col>45</xdr:col>
      <xdr:colOff>177800</xdr:colOff>
      <xdr:row>108</xdr:row>
      <xdr:rowOff>42907</xdr:rowOff>
    </xdr:to>
    <xdr:cxnSp macro="">
      <xdr:nvCxnSpPr>
        <xdr:cNvPr id="480" name="直線コネクタ 479">
          <a:extLst>
            <a:ext uri="{FF2B5EF4-FFF2-40B4-BE49-F238E27FC236}">
              <a16:creationId xmlns:a16="http://schemas.microsoft.com/office/drawing/2014/main" id="{A5EACA86-3558-4AD8-A71B-591EAA230320}"/>
            </a:ext>
          </a:extLst>
        </xdr:cNvPr>
        <xdr:cNvCxnSpPr/>
      </xdr:nvCxnSpPr>
      <xdr:spPr>
        <a:xfrm flipV="1">
          <a:off x="7077075" y="17698314"/>
          <a:ext cx="809625" cy="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165142</xdr:rowOff>
    </xdr:from>
    <xdr:to>
      <xdr:col>36</xdr:col>
      <xdr:colOff>165100</xdr:colOff>
      <xdr:row>108</xdr:row>
      <xdr:rowOff>95292</xdr:rowOff>
    </xdr:to>
    <xdr:sp macro="" textlink="">
      <xdr:nvSpPr>
        <xdr:cNvPr id="481" name="楕円 480">
          <a:extLst>
            <a:ext uri="{FF2B5EF4-FFF2-40B4-BE49-F238E27FC236}">
              <a16:creationId xmlns:a16="http://schemas.microsoft.com/office/drawing/2014/main" id="{0DF9240A-95CE-4220-860A-D31D238BB7D1}"/>
            </a:ext>
          </a:extLst>
        </xdr:cNvPr>
        <xdr:cNvSpPr/>
      </xdr:nvSpPr>
      <xdr:spPr>
        <a:xfrm>
          <a:off x="6238875" y="1764986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42907</xdr:rowOff>
    </xdr:from>
    <xdr:to>
      <xdr:col>41</xdr:col>
      <xdr:colOff>50800</xdr:colOff>
      <xdr:row>108</xdr:row>
      <xdr:rowOff>44492</xdr:rowOff>
    </xdr:to>
    <xdr:cxnSp macro="">
      <xdr:nvCxnSpPr>
        <xdr:cNvPr id="482" name="直線コネクタ 481">
          <a:extLst>
            <a:ext uri="{FF2B5EF4-FFF2-40B4-BE49-F238E27FC236}">
              <a16:creationId xmlns:a16="http://schemas.microsoft.com/office/drawing/2014/main" id="{EF3271B6-3673-4EBC-BD14-2DF280C57A34}"/>
            </a:ext>
          </a:extLst>
        </xdr:cNvPr>
        <xdr:cNvCxnSpPr/>
      </xdr:nvCxnSpPr>
      <xdr:spPr>
        <a:xfrm flipV="1">
          <a:off x="6286500" y="17705432"/>
          <a:ext cx="790575" cy="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31128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A808F5BE-A0EB-4721-8FD2-921D853EFEB8}"/>
            </a:ext>
          </a:extLst>
        </xdr:cNvPr>
        <xdr:cNvSpPr txBox="1"/>
      </xdr:nvSpPr>
      <xdr:spPr>
        <a:xfrm>
          <a:off x="8429136" y="1734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43BA7B18-3127-440E-AC7A-8C4DAC33E248}"/>
            </a:ext>
          </a:extLst>
        </xdr:cNvPr>
        <xdr:cNvSpPr txBox="1"/>
      </xdr:nvSpPr>
      <xdr:spPr>
        <a:xfrm>
          <a:off x="7648086" y="1736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81CEE835-05B2-4F62-AD97-1709961142AE}"/>
            </a:ext>
          </a:extLst>
        </xdr:cNvPr>
        <xdr:cNvSpPr txBox="1"/>
      </xdr:nvSpPr>
      <xdr:spPr>
        <a:xfrm>
          <a:off x="6847986" y="1736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31869F30-9DB2-4725-9008-BD7C5D7EA75F}"/>
            </a:ext>
          </a:extLst>
        </xdr:cNvPr>
        <xdr:cNvSpPr txBox="1"/>
      </xdr:nvSpPr>
      <xdr:spPr>
        <a:xfrm>
          <a:off x="6009220" y="1723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78608</xdr:rowOff>
    </xdr:from>
    <xdr:ext cx="534377" cy="259045"/>
    <xdr:sp macro="" textlink="">
      <xdr:nvSpPr>
        <xdr:cNvPr id="487" name="n_1mainValue【港湾・漁港】&#10;一人当たり有形固定資産（償却資産）額">
          <a:extLst>
            <a:ext uri="{FF2B5EF4-FFF2-40B4-BE49-F238E27FC236}">
              <a16:creationId xmlns:a16="http://schemas.microsoft.com/office/drawing/2014/main" id="{A91D7925-F9AD-48F3-ABC8-32562A62B258}"/>
            </a:ext>
          </a:extLst>
        </xdr:cNvPr>
        <xdr:cNvSpPr txBox="1"/>
      </xdr:nvSpPr>
      <xdr:spPr>
        <a:xfrm>
          <a:off x="8429136" y="1773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80891</xdr:rowOff>
    </xdr:from>
    <xdr:ext cx="534377" cy="259045"/>
    <xdr:sp macro="" textlink="">
      <xdr:nvSpPr>
        <xdr:cNvPr id="488" name="n_2mainValue【港湾・漁港】&#10;一人当たり有形固定資産（償却資産）額">
          <a:extLst>
            <a:ext uri="{FF2B5EF4-FFF2-40B4-BE49-F238E27FC236}">
              <a16:creationId xmlns:a16="http://schemas.microsoft.com/office/drawing/2014/main" id="{095084AE-334B-4C82-9F89-8A277E7FB029}"/>
            </a:ext>
          </a:extLst>
        </xdr:cNvPr>
        <xdr:cNvSpPr txBox="1"/>
      </xdr:nvSpPr>
      <xdr:spPr>
        <a:xfrm>
          <a:off x="7648086" y="1774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84834</xdr:rowOff>
    </xdr:from>
    <xdr:ext cx="534377" cy="259045"/>
    <xdr:sp macro="" textlink="">
      <xdr:nvSpPr>
        <xdr:cNvPr id="489" name="n_3mainValue【港湾・漁港】&#10;一人当たり有形固定資産（償却資産）額">
          <a:extLst>
            <a:ext uri="{FF2B5EF4-FFF2-40B4-BE49-F238E27FC236}">
              <a16:creationId xmlns:a16="http://schemas.microsoft.com/office/drawing/2014/main" id="{0719F9B1-1DF2-4F75-8213-001196C561EE}"/>
            </a:ext>
          </a:extLst>
        </xdr:cNvPr>
        <xdr:cNvSpPr txBox="1"/>
      </xdr:nvSpPr>
      <xdr:spPr>
        <a:xfrm>
          <a:off x="6847986" y="1774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86419</xdr:rowOff>
    </xdr:from>
    <xdr:ext cx="534377" cy="259045"/>
    <xdr:sp macro="" textlink="">
      <xdr:nvSpPr>
        <xdr:cNvPr id="490" name="n_4mainValue【港湾・漁港】&#10;一人当たり有形固定資産（償却資産）額">
          <a:extLst>
            <a:ext uri="{FF2B5EF4-FFF2-40B4-BE49-F238E27FC236}">
              <a16:creationId xmlns:a16="http://schemas.microsoft.com/office/drawing/2014/main" id="{91EDEC8E-F04B-4B0F-8A89-09756163AB37}"/>
            </a:ext>
          </a:extLst>
        </xdr:cNvPr>
        <xdr:cNvSpPr txBox="1"/>
      </xdr:nvSpPr>
      <xdr:spPr>
        <a:xfrm>
          <a:off x="6038361" y="1774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CC933E23-4203-47D8-A2F5-F0399477DF9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9CD36BEF-45F6-49C6-995B-E9E48C6EF4C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47D41C21-B2CF-4149-BBF6-E0867922437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5C1DE502-064C-47A1-96BA-0C69778335F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919835C6-4752-4696-B576-50163F9CD64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8B3EAF86-B060-4BD6-82E0-CE07139C26D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44968F98-CD95-418C-ACA0-6312380D22C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AE1F4700-C0DF-414B-9E5A-00BC7B7B6CA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5ACCF673-DA83-4742-8E26-03328FBD2E6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87196B1D-42C7-4220-9BAF-2B990C8302C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12053C39-E06E-4198-AC68-7299055F1B3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37C73513-57DA-4492-9DA3-F7540B0AB65C}"/>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79780FBF-441C-4E3D-ADA5-89EF3D4A44C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A153AB17-3051-4F91-803C-F913EDD4AA21}"/>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AB11ECE1-CB93-4A8A-8181-D583A64C0D77}"/>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E631478F-18E1-4DFA-92E2-F947E2419CA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BA2D1BC8-FFDD-48E5-B145-433419E92458}"/>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F2C0F442-971D-4930-9DAD-E37E0FD01267}"/>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C2B93129-7328-485F-BB3E-493DA85CAF9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D740033B-F954-4B85-A421-B64346D2F265}"/>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E1596FDF-6B00-4D3D-A698-5544E2DBF7F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E5D4B597-3DE1-43B9-AAC9-F0FDB08EB08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49BE4D41-D0A7-4DFD-BBBF-A55177A09E95}"/>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D6FF517E-909D-4969-B197-43853C4D52A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24EE3555-72D1-4A8A-86D4-1A2D50C292D4}"/>
            </a:ext>
          </a:extLst>
        </xdr:cNvPr>
        <xdr:cNvCxnSpPr/>
      </xdr:nvCxnSpPr>
      <xdr:spPr>
        <a:xfrm flipV="1">
          <a:off x="14696439" y="5597525"/>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BCBE8AC5-C184-4279-8DF6-CC069627061D}"/>
            </a:ext>
          </a:extLst>
        </xdr:cNvPr>
        <xdr:cNvSpPr txBox="1"/>
      </xdr:nvSpPr>
      <xdr:spPr>
        <a:xfrm>
          <a:off x="14735175"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6AEDB295-931C-4158-AA85-95DC4F24556E}"/>
            </a:ext>
          </a:extLst>
        </xdr:cNvPr>
        <xdr:cNvCxnSpPr/>
      </xdr:nvCxnSpPr>
      <xdr:spPr>
        <a:xfrm>
          <a:off x="14611350" y="6788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35997FCB-5233-47A7-8B1E-BE087FE9FAD7}"/>
            </a:ext>
          </a:extLst>
        </xdr:cNvPr>
        <xdr:cNvSpPr txBox="1"/>
      </xdr:nvSpPr>
      <xdr:spPr>
        <a:xfrm>
          <a:off x="14735175" y="53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E5D257C1-536E-47DB-819A-4660054A5E67}"/>
            </a:ext>
          </a:extLst>
        </xdr:cNvPr>
        <xdr:cNvCxnSpPr/>
      </xdr:nvCxnSpPr>
      <xdr:spPr>
        <a:xfrm>
          <a:off x="14611350" y="55975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3928C969-5BD6-413F-B27F-5AA6286F9645}"/>
            </a:ext>
          </a:extLst>
        </xdr:cNvPr>
        <xdr:cNvSpPr txBox="1"/>
      </xdr:nvSpPr>
      <xdr:spPr>
        <a:xfrm>
          <a:off x="14735175" y="5970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4F59B1E8-B6BE-49F4-A4B1-E49D5DE6B169}"/>
            </a:ext>
          </a:extLst>
        </xdr:cNvPr>
        <xdr:cNvSpPr/>
      </xdr:nvSpPr>
      <xdr:spPr>
        <a:xfrm>
          <a:off x="14649450" y="610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C325C2A8-7B2B-4740-A65C-675ECC67D666}"/>
            </a:ext>
          </a:extLst>
        </xdr:cNvPr>
        <xdr:cNvSpPr/>
      </xdr:nvSpPr>
      <xdr:spPr>
        <a:xfrm>
          <a:off x="13887450" y="6122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16E8C7BC-A31D-4104-ACFD-E280F02FD060}"/>
            </a:ext>
          </a:extLst>
        </xdr:cNvPr>
        <xdr:cNvSpPr/>
      </xdr:nvSpPr>
      <xdr:spPr>
        <a:xfrm>
          <a:off x="13096875" y="613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F2E6A2AE-1596-4C4B-B652-4CAC4CBDF722}"/>
            </a:ext>
          </a:extLst>
        </xdr:cNvPr>
        <xdr:cNvSpPr/>
      </xdr:nvSpPr>
      <xdr:spPr>
        <a:xfrm>
          <a:off x="12296775" y="613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4CEDA2D4-20F5-4391-8C4B-9CA8DF56863E}"/>
            </a:ext>
          </a:extLst>
        </xdr:cNvPr>
        <xdr:cNvSpPr/>
      </xdr:nvSpPr>
      <xdr:spPr>
        <a:xfrm>
          <a:off x="11487150" y="61499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77A3E85-9753-4659-9608-3B5B80A73D7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8B07F6F-C56F-4D2F-8462-A6C2B1C695E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0CB322B-CB06-4E9C-A7D9-49B49EBCD99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1E96277-876F-4A6F-B436-2DF8C70680A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9E2F8C0-2253-47B4-9DCE-8A1009F5920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156845</xdr:rowOff>
    </xdr:from>
    <xdr:to>
      <xdr:col>85</xdr:col>
      <xdr:colOff>177800</xdr:colOff>
      <xdr:row>38</xdr:row>
      <xdr:rowOff>86995</xdr:rowOff>
    </xdr:to>
    <xdr:sp macro="" textlink="">
      <xdr:nvSpPr>
        <xdr:cNvPr id="531" name="楕円 530">
          <a:extLst>
            <a:ext uri="{FF2B5EF4-FFF2-40B4-BE49-F238E27FC236}">
              <a16:creationId xmlns:a16="http://schemas.microsoft.com/office/drawing/2014/main" id="{EC59C2BD-D9AD-49A7-89D0-A9ABFE353150}"/>
            </a:ext>
          </a:extLst>
        </xdr:cNvPr>
        <xdr:cNvSpPr/>
      </xdr:nvSpPr>
      <xdr:spPr>
        <a:xfrm>
          <a:off x="14649450" y="61607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135272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48799DFB-ECEC-4F6A-B86B-A707E2C2CB8D}"/>
            </a:ext>
          </a:extLst>
        </xdr:cNvPr>
        <xdr:cNvSpPr txBox="1"/>
      </xdr:nvSpPr>
      <xdr:spPr>
        <a:xfrm>
          <a:off x="14735175"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118745</xdr:rowOff>
    </xdr:from>
    <xdr:to>
      <xdr:col>81</xdr:col>
      <xdr:colOff>101600</xdr:colOff>
      <xdr:row>38</xdr:row>
      <xdr:rowOff>48895</xdr:rowOff>
    </xdr:to>
    <xdr:sp macro="" textlink="">
      <xdr:nvSpPr>
        <xdr:cNvPr id="533" name="楕円 532">
          <a:extLst>
            <a:ext uri="{FF2B5EF4-FFF2-40B4-BE49-F238E27FC236}">
              <a16:creationId xmlns:a16="http://schemas.microsoft.com/office/drawing/2014/main" id="{A2FCDEAD-74E9-4BC8-A717-334613D78D05}"/>
            </a:ext>
          </a:extLst>
        </xdr:cNvPr>
        <xdr:cNvSpPr/>
      </xdr:nvSpPr>
      <xdr:spPr>
        <a:xfrm>
          <a:off x="13887450" y="61226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169545</xdr:rowOff>
    </xdr:from>
    <xdr:to>
      <xdr:col>85</xdr:col>
      <xdr:colOff>127000</xdr:colOff>
      <xdr:row>38</xdr:row>
      <xdr:rowOff>36195</xdr:rowOff>
    </xdr:to>
    <xdr:cxnSp macro="">
      <xdr:nvCxnSpPr>
        <xdr:cNvPr id="534" name="直線コネクタ 533">
          <a:extLst>
            <a:ext uri="{FF2B5EF4-FFF2-40B4-BE49-F238E27FC236}">
              <a16:creationId xmlns:a16="http://schemas.microsoft.com/office/drawing/2014/main" id="{F0D88547-E223-4B60-8A59-022FB806DAC6}"/>
            </a:ext>
          </a:extLst>
        </xdr:cNvPr>
        <xdr:cNvCxnSpPr/>
      </xdr:nvCxnSpPr>
      <xdr:spPr>
        <a:xfrm>
          <a:off x="13935075" y="616077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74930</xdr:rowOff>
    </xdr:from>
    <xdr:to>
      <xdr:col>76</xdr:col>
      <xdr:colOff>165100</xdr:colOff>
      <xdr:row>38</xdr:row>
      <xdr:rowOff>5080</xdr:rowOff>
    </xdr:to>
    <xdr:sp macro="" textlink="">
      <xdr:nvSpPr>
        <xdr:cNvPr id="535" name="楕円 534">
          <a:extLst>
            <a:ext uri="{FF2B5EF4-FFF2-40B4-BE49-F238E27FC236}">
              <a16:creationId xmlns:a16="http://schemas.microsoft.com/office/drawing/2014/main" id="{6AB25481-4B79-44A7-B894-DBAABBB14D63}"/>
            </a:ext>
          </a:extLst>
        </xdr:cNvPr>
        <xdr:cNvSpPr/>
      </xdr:nvSpPr>
      <xdr:spPr>
        <a:xfrm>
          <a:off x="13096875" y="6075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125730</xdr:rowOff>
    </xdr:from>
    <xdr:to>
      <xdr:col>81</xdr:col>
      <xdr:colOff>50800</xdr:colOff>
      <xdr:row>37</xdr:row>
      <xdr:rowOff>169545</xdr:rowOff>
    </xdr:to>
    <xdr:cxnSp macro="">
      <xdr:nvCxnSpPr>
        <xdr:cNvPr id="536" name="直線コネクタ 535">
          <a:extLst>
            <a:ext uri="{FF2B5EF4-FFF2-40B4-BE49-F238E27FC236}">
              <a16:creationId xmlns:a16="http://schemas.microsoft.com/office/drawing/2014/main" id="{AC9486EB-6B2F-4881-8CF0-4F200CF9192F}"/>
            </a:ext>
          </a:extLst>
        </xdr:cNvPr>
        <xdr:cNvCxnSpPr/>
      </xdr:nvCxnSpPr>
      <xdr:spPr>
        <a:xfrm>
          <a:off x="13144500" y="6123305"/>
          <a:ext cx="790575"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25400</xdr:rowOff>
    </xdr:from>
    <xdr:to>
      <xdr:col>72</xdr:col>
      <xdr:colOff>38100</xdr:colOff>
      <xdr:row>37</xdr:row>
      <xdr:rowOff>127000</xdr:rowOff>
    </xdr:to>
    <xdr:sp macro="" textlink="">
      <xdr:nvSpPr>
        <xdr:cNvPr id="537" name="楕円 536">
          <a:extLst>
            <a:ext uri="{FF2B5EF4-FFF2-40B4-BE49-F238E27FC236}">
              <a16:creationId xmlns:a16="http://schemas.microsoft.com/office/drawing/2014/main" id="{3214874A-031D-406D-B783-E55A83A3C039}"/>
            </a:ext>
          </a:extLst>
        </xdr:cNvPr>
        <xdr:cNvSpPr/>
      </xdr:nvSpPr>
      <xdr:spPr>
        <a:xfrm>
          <a:off x="12296775" y="6029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76200</xdr:rowOff>
    </xdr:from>
    <xdr:to>
      <xdr:col>76</xdr:col>
      <xdr:colOff>114300</xdr:colOff>
      <xdr:row>37</xdr:row>
      <xdr:rowOff>125730</xdr:rowOff>
    </xdr:to>
    <xdr:cxnSp macro="">
      <xdr:nvCxnSpPr>
        <xdr:cNvPr id="538" name="直線コネクタ 537">
          <a:extLst>
            <a:ext uri="{FF2B5EF4-FFF2-40B4-BE49-F238E27FC236}">
              <a16:creationId xmlns:a16="http://schemas.microsoft.com/office/drawing/2014/main" id="{C6436E7E-D5C3-4A14-A152-E9C31CF1BEDB}"/>
            </a:ext>
          </a:extLst>
        </xdr:cNvPr>
        <xdr:cNvCxnSpPr/>
      </xdr:nvCxnSpPr>
      <xdr:spPr>
        <a:xfrm>
          <a:off x="12344400" y="6076950"/>
          <a:ext cx="8001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xdr:rowOff>
    </xdr:from>
    <xdr:to>
      <xdr:col>67</xdr:col>
      <xdr:colOff>101600</xdr:colOff>
      <xdr:row>37</xdr:row>
      <xdr:rowOff>109855</xdr:rowOff>
    </xdr:to>
    <xdr:sp macro="" textlink="">
      <xdr:nvSpPr>
        <xdr:cNvPr id="539" name="楕円 538">
          <a:extLst>
            <a:ext uri="{FF2B5EF4-FFF2-40B4-BE49-F238E27FC236}">
              <a16:creationId xmlns:a16="http://schemas.microsoft.com/office/drawing/2014/main" id="{1EA5FF9E-0A88-4ABF-83B5-86AC1C0D7DD1}"/>
            </a:ext>
          </a:extLst>
        </xdr:cNvPr>
        <xdr:cNvSpPr/>
      </xdr:nvSpPr>
      <xdr:spPr>
        <a:xfrm>
          <a:off x="11487150" y="6012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59055</xdr:rowOff>
    </xdr:from>
    <xdr:to>
      <xdr:col>71</xdr:col>
      <xdr:colOff>177800</xdr:colOff>
      <xdr:row>37</xdr:row>
      <xdr:rowOff>76200</xdr:rowOff>
    </xdr:to>
    <xdr:cxnSp macro="">
      <xdr:nvCxnSpPr>
        <xdr:cNvPr id="540" name="直線コネクタ 539">
          <a:extLst>
            <a:ext uri="{FF2B5EF4-FFF2-40B4-BE49-F238E27FC236}">
              <a16:creationId xmlns:a16="http://schemas.microsoft.com/office/drawing/2014/main" id="{15C03EAF-8BA2-4F61-AC2E-C38948D3A2A5}"/>
            </a:ext>
          </a:extLst>
        </xdr:cNvPr>
        <xdr:cNvCxnSpPr/>
      </xdr:nvCxnSpPr>
      <xdr:spPr>
        <a:xfrm>
          <a:off x="11534775" y="6059805"/>
          <a:ext cx="80962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8F5F63AC-AFF5-4C8A-A6A2-B4F10CD38A3D}"/>
            </a:ext>
          </a:extLst>
        </xdr:cNvPr>
        <xdr:cNvSpPr txBox="1"/>
      </xdr:nvSpPr>
      <xdr:spPr>
        <a:xfrm>
          <a:off x="13745219" y="6211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1A0CD54-4796-4824-8474-C20978AAF530}"/>
            </a:ext>
          </a:extLst>
        </xdr:cNvPr>
        <xdr:cNvSpPr txBox="1"/>
      </xdr:nvSpPr>
      <xdr:spPr>
        <a:xfrm>
          <a:off x="12964169"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EE2C7A4A-B8FC-4422-B32B-5B72CE1E0A55}"/>
            </a:ext>
          </a:extLst>
        </xdr:cNvPr>
        <xdr:cNvSpPr txBox="1"/>
      </xdr:nvSpPr>
      <xdr:spPr>
        <a:xfrm>
          <a:off x="12164069"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F148A86-7D93-42CD-96CB-BC9FCCA599AF}"/>
            </a:ext>
          </a:extLst>
        </xdr:cNvPr>
        <xdr:cNvSpPr txBox="1"/>
      </xdr:nvSpPr>
      <xdr:spPr>
        <a:xfrm>
          <a:off x="113544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65422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59341D75-90DB-4CD5-BA42-6C1C2B859F79}"/>
            </a:ext>
          </a:extLst>
        </xdr:cNvPr>
        <xdr:cNvSpPr txBox="1"/>
      </xdr:nvSpPr>
      <xdr:spPr>
        <a:xfrm>
          <a:off x="13745219" y="590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21607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32C3B5B0-546F-42A0-AA89-8BA5E8EA8227}"/>
            </a:ext>
          </a:extLst>
        </xdr:cNvPr>
        <xdr:cNvSpPr txBox="1"/>
      </xdr:nvSpPr>
      <xdr:spPr>
        <a:xfrm>
          <a:off x="12964169"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143527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7FF526ED-BB4E-4455-9533-CCAC7F0AD878}"/>
            </a:ext>
          </a:extLst>
        </xdr:cNvPr>
        <xdr:cNvSpPr txBox="1"/>
      </xdr:nvSpPr>
      <xdr:spPr>
        <a:xfrm>
          <a:off x="121640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126382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0B9CE051-75F4-4761-AB66-DF30EFAE79AE}"/>
            </a:ext>
          </a:extLst>
        </xdr:cNvPr>
        <xdr:cNvSpPr txBox="1"/>
      </xdr:nvSpPr>
      <xdr:spPr>
        <a:xfrm>
          <a:off x="113544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6A30037-1A37-47D6-A2A8-B7D25995A8D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A931C43-52DA-4CF8-9900-0E127B6AD5B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A563C116-823E-4329-B5B1-EC48FA2D88F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9E1DF40-9669-4AB8-82B2-7F26B150A05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18AE3C9-8FA7-4424-B149-309142155EB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91441DD-3718-483B-8D77-B94B4E545F0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46ECE4A-96DF-46EA-9B6F-CAC0CFA6470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181E2C68-1134-4EC8-B282-943DC3BE7A6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0BBE3DC-FB20-46E2-BD71-0855831A48D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0A1375B-5A53-4C8A-BE40-92FCB13E2C0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AD4BDE12-507E-4E89-8FC0-5CBD626AF520}"/>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EAF55449-7A6E-4741-B1DB-D6B8BA559D66}"/>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20873A4C-6F24-4F23-9B28-DCD0A07A307D}"/>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1F90793E-537E-44F7-A89A-4F2F056C8639}"/>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AA3D869B-6DE2-4414-87FE-DF8A60E535E0}"/>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8131EB8D-A91F-4F30-93EE-43469E8B9C0E}"/>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7338B2F8-661D-481D-9100-6F35C6E56A03}"/>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314699BD-D36C-4970-9037-0630C8927A60}"/>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2816289E-89DD-4D96-BDEE-E0741BF4A8D0}"/>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F03D63B6-DAD3-4D61-9C4D-47A92D6867AF}"/>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F44E2DB2-4B29-404A-B50F-D4A544805A7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8227F3E4-82AE-4F66-9D59-19BF44F56CE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0BD8F155-5467-4B21-AB7E-663C9B34D8D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0421FC23-8120-43DD-9847-9181254B4FA5}"/>
            </a:ext>
          </a:extLst>
        </xdr:cNvPr>
        <xdr:cNvCxnSpPr/>
      </xdr:nvCxnSpPr>
      <xdr:spPr>
        <a:xfrm flipV="1">
          <a:off x="19954239" y="5324475"/>
          <a:ext cx="0" cy="1492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6CB35CDA-804B-4A1D-8CB9-235C1939211B}"/>
            </a:ext>
          </a:extLst>
        </xdr:cNvPr>
        <xdr:cNvSpPr txBox="1"/>
      </xdr:nvSpPr>
      <xdr:spPr>
        <a:xfrm>
          <a:off x="19992975" y="682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497CDF09-7EA9-424A-8119-E2BC990FAC6C}"/>
            </a:ext>
          </a:extLst>
        </xdr:cNvPr>
        <xdr:cNvCxnSpPr/>
      </xdr:nvCxnSpPr>
      <xdr:spPr>
        <a:xfrm>
          <a:off x="19878675" y="6817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C27A9067-9999-4568-ABB5-1DD6FFD1CA7A}"/>
            </a:ext>
          </a:extLst>
        </xdr:cNvPr>
        <xdr:cNvSpPr txBox="1"/>
      </xdr:nvSpPr>
      <xdr:spPr>
        <a:xfrm>
          <a:off x="19992975" y="511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B0D44358-9734-4F4F-9F25-851CC3928461}"/>
            </a:ext>
          </a:extLst>
        </xdr:cNvPr>
        <xdr:cNvCxnSpPr/>
      </xdr:nvCxnSpPr>
      <xdr:spPr>
        <a:xfrm>
          <a:off x="19878675" y="5324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A0469339-FC1D-459F-AC2B-53230C9DB42D}"/>
            </a:ext>
          </a:extLst>
        </xdr:cNvPr>
        <xdr:cNvSpPr txBox="1"/>
      </xdr:nvSpPr>
      <xdr:spPr>
        <a:xfrm>
          <a:off x="19992975" y="6276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6BF1711C-8336-43D1-AEF3-075A3FA40B6E}"/>
            </a:ext>
          </a:extLst>
        </xdr:cNvPr>
        <xdr:cNvSpPr/>
      </xdr:nvSpPr>
      <xdr:spPr>
        <a:xfrm>
          <a:off x="19897725" y="62985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2F9AE710-3409-42C8-A1F7-256AD16B61B3}"/>
            </a:ext>
          </a:extLst>
        </xdr:cNvPr>
        <xdr:cNvSpPr/>
      </xdr:nvSpPr>
      <xdr:spPr>
        <a:xfrm>
          <a:off x="19154775" y="6298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37462148-8DC4-4074-8D58-858200F6975D}"/>
            </a:ext>
          </a:extLst>
        </xdr:cNvPr>
        <xdr:cNvSpPr/>
      </xdr:nvSpPr>
      <xdr:spPr>
        <a:xfrm>
          <a:off x="18345150" y="6264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0641BDF8-A132-4864-AF93-A3267EAF41D2}"/>
            </a:ext>
          </a:extLst>
        </xdr:cNvPr>
        <xdr:cNvSpPr/>
      </xdr:nvSpPr>
      <xdr:spPr>
        <a:xfrm>
          <a:off x="175545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8F8E0592-441E-4436-97F2-406F29194C01}"/>
            </a:ext>
          </a:extLst>
        </xdr:cNvPr>
        <xdr:cNvSpPr/>
      </xdr:nvSpPr>
      <xdr:spPr>
        <a:xfrm>
          <a:off x="16754475" y="6283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DA0C695-FF36-455B-B8E0-284D5C08153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9B0851B-0E34-49C5-A20D-13CB6DEB64F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30FA1EE-FBA5-4CA8-AB05-065BAC4A7A1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BE357C1-E849-4582-9451-8463CD73396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F455565-291A-4EB4-A7C3-C5B0F7D7CD5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2540</xdr:rowOff>
    </xdr:from>
    <xdr:to>
      <xdr:col>116</xdr:col>
      <xdr:colOff>114300</xdr:colOff>
      <xdr:row>38</xdr:row>
      <xdr:rowOff>104140</xdr:rowOff>
    </xdr:to>
    <xdr:sp macro="" textlink="">
      <xdr:nvSpPr>
        <xdr:cNvPr id="588" name="楕円 587">
          <a:extLst>
            <a:ext uri="{FF2B5EF4-FFF2-40B4-BE49-F238E27FC236}">
              <a16:creationId xmlns:a16="http://schemas.microsoft.com/office/drawing/2014/main" id="{7C24B37E-2A45-4F45-AE9C-0C516C139F92}"/>
            </a:ext>
          </a:extLst>
        </xdr:cNvPr>
        <xdr:cNvSpPr/>
      </xdr:nvSpPr>
      <xdr:spPr>
        <a:xfrm>
          <a:off x="19897725" y="61652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25417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F53F824B-9A86-4D63-9318-F823EB42AE8E}"/>
            </a:ext>
          </a:extLst>
        </xdr:cNvPr>
        <xdr:cNvSpPr txBox="1"/>
      </xdr:nvSpPr>
      <xdr:spPr>
        <a:xfrm>
          <a:off x="19992975" y="6029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143510</xdr:rowOff>
    </xdr:from>
    <xdr:to>
      <xdr:col>112</xdr:col>
      <xdr:colOff>38100</xdr:colOff>
      <xdr:row>38</xdr:row>
      <xdr:rowOff>73660</xdr:rowOff>
    </xdr:to>
    <xdr:sp macro="" textlink="">
      <xdr:nvSpPr>
        <xdr:cNvPr id="590" name="楕円 589">
          <a:extLst>
            <a:ext uri="{FF2B5EF4-FFF2-40B4-BE49-F238E27FC236}">
              <a16:creationId xmlns:a16="http://schemas.microsoft.com/office/drawing/2014/main" id="{FBFD3798-5330-4D0A-8603-583671B26195}"/>
            </a:ext>
          </a:extLst>
        </xdr:cNvPr>
        <xdr:cNvSpPr/>
      </xdr:nvSpPr>
      <xdr:spPr>
        <a:xfrm>
          <a:off x="19154775" y="6141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22860</xdr:rowOff>
    </xdr:from>
    <xdr:to>
      <xdr:col>116</xdr:col>
      <xdr:colOff>63500</xdr:colOff>
      <xdr:row>38</xdr:row>
      <xdr:rowOff>53340</xdr:rowOff>
    </xdr:to>
    <xdr:cxnSp macro="">
      <xdr:nvCxnSpPr>
        <xdr:cNvPr id="591" name="直線コネクタ 590">
          <a:extLst>
            <a:ext uri="{FF2B5EF4-FFF2-40B4-BE49-F238E27FC236}">
              <a16:creationId xmlns:a16="http://schemas.microsoft.com/office/drawing/2014/main" id="{270DA4D3-0402-424C-866D-72B72A2B0C8F}"/>
            </a:ext>
          </a:extLst>
        </xdr:cNvPr>
        <xdr:cNvCxnSpPr/>
      </xdr:nvCxnSpPr>
      <xdr:spPr>
        <a:xfrm>
          <a:off x="19202400" y="6188710"/>
          <a:ext cx="7524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151130</xdr:rowOff>
    </xdr:from>
    <xdr:to>
      <xdr:col>107</xdr:col>
      <xdr:colOff>101600</xdr:colOff>
      <xdr:row>38</xdr:row>
      <xdr:rowOff>81280</xdr:rowOff>
    </xdr:to>
    <xdr:sp macro="" textlink="">
      <xdr:nvSpPr>
        <xdr:cNvPr id="592" name="楕円 591">
          <a:extLst>
            <a:ext uri="{FF2B5EF4-FFF2-40B4-BE49-F238E27FC236}">
              <a16:creationId xmlns:a16="http://schemas.microsoft.com/office/drawing/2014/main" id="{0CCD2E3A-600D-4120-BDAB-1D82D2A9050F}"/>
            </a:ext>
          </a:extLst>
        </xdr:cNvPr>
        <xdr:cNvSpPr/>
      </xdr:nvSpPr>
      <xdr:spPr>
        <a:xfrm>
          <a:off x="18345150" y="6151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22860</xdr:rowOff>
    </xdr:from>
    <xdr:to>
      <xdr:col>111</xdr:col>
      <xdr:colOff>177800</xdr:colOff>
      <xdr:row>38</xdr:row>
      <xdr:rowOff>30480</xdr:rowOff>
    </xdr:to>
    <xdr:cxnSp macro="">
      <xdr:nvCxnSpPr>
        <xdr:cNvPr id="593" name="直線コネクタ 592">
          <a:extLst>
            <a:ext uri="{FF2B5EF4-FFF2-40B4-BE49-F238E27FC236}">
              <a16:creationId xmlns:a16="http://schemas.microsoft.com/office/drawing/2014/main" id="{709982B7-33C8-4226-89ED-172620023CFB}"/>
            </a:ext>
          </a:extLst>
        </xdr:cNvPr>
        <xdr:cNvCxnSpPr/>
      </xdr:nvCxnSpPr>
      <xdr:spPr>
        <a:xfrm flipV="1">
          <a:off x="18392775" y="6188710"/>
          <a:ext cx="80962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158750</xdr:rowOff>
    </xdr:from>
    <xdr:to>
      <xdr:col>102</xdr:col>
      <xdr:colOff>165100</xdr:colOff>
      <xdr:row>38</xdr:row>
      <xdr:rowOff>88900</xdr:rowOff>
    </xdr:to>
    <xdr:sp macro="" textlink="">
      <xdr:nvSpPr>
        <xdr:cNvPr id="594" name="楕円 593">
          <a:extLst>
            <a:ext uri="{FF2B5EF4-FFF2-40B4-BE49-F238E27FC236}">
              <a16:creationId xmlns:a16="http://schemas.microsoft.com/office/drawing/2014/main" id="{FFFFD10F-9C41-4C56-B037-955E14C24F6E}"/>
            </a:ext>
          </a:extLst>
        </xdr:cNvPr>
        <xdr:cNvSpPr/>
      </xdr:nvSpPr>
      <xdr:spPr>
        <a:xfrm>
          <a:off x="17554575" y="61626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30480</xdr:rowOff>
    </xdr:from>
    <xdr:to>
      <xdr:col>107</xdr:col>
      <xdr:colOff>50800</xdr:colOff>
      <xdr:row>38</xdr:row>
      <xdr:rowOff>38100</xdr:rowOff>
    </xdr:to>
    <xdr:cxnSp macro="">
      <xdr:nvCxnSpPr>
        <xdr:cNvPr id="595" name="直線コネクタ 594">
          <a:extLst>
            <a:ext uri="{FF2B5EF4-FFF2-40B4-BE49-F238E27FC236}">
              <a16:creationId xmlns:a16="http://schemas.microsoft.com/office/drawing/2014/main" id="{30957ECE-1580-473A-AD6E-5E94E5A9314D}"/>
            </a:ext>
          </a:extLst>
        </xdr:cNvPr>
        <xdr:cNvCxnSpPr/>
      </xdr:nvCxnSpPr>
      <xdr:spPr>
        <a:xfrm flipV="1">
          <a:off x="17602200" y="618998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113030</xdr:rowOff>
    </xdr:from>
    <xdr:to>
      <xdr:col>98</xdr:col>
      <xdr:colOff>38100</xdr:colOff>
      <xdr:row>38</xdr:row>
      <xdr:rowOff>43180</xdr:rowOff>
    </xdr:to>
    <xdr:sp macro="" textlink="">
      <xdr:nvSpPr>
        <xdr:cNvPr id="596" name="楕円 595">
          <a:extLst>
            <a:ext uri="{FF2B5EF4-FFF2-40B4-BE49-F238E27FC236}">
              <a16:creationId xmlns:a16="http://schemas.microsoft.com/office/drawing/2014/main" id="{CD6A3727-D79E-4EEC-9AE0-3147A4772E20}"/>
            </a:ext>
          </a:extLst>
        </xdr:cNvPr>
        <xdr:cNvSpPr/>
      </xdr:nvSpPr>
      <xdr:spPr>
        <a:xfrm>
          <a:off x="16754475" y="61137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163830</xdr:rowOff>
    </xdr:from>
    <xdr:to>
      <xdr:col>102</xdr:col>
      <xdr:colOff>114300</xdr:colOff>
      <xdr:row>38</xdr:row>
      <xdr:rowOff>38100</xdr:rowOff>
    </xdr:to>
    <xdr:cxnSp macro="">
      <xdr:nvCxnSpPr>
        <xdr:cNvPr id="597" name="直線コネクタ 596">
          <a:extLst>
            <a:ext uri="{FF2B5EF4-FFF2-40B4-BE49-F238E27FC236}">
              <a16:creationId xmlns:a16="http://schemas.microsoft.com/office/drawing/2014/main" id="{FA73EDFD-BFAC-4D1A-A28A-47C2AF42AB18}"/>
            </a:ext>
          </a:extLst>
        </xdr:cNvPr>
        <xdr:cNvCxnSpPr/>
      </xdr:nvCxnSpPr>
      <xdr:spPr>
        <a:xfrm>
          <a:off x="16802100" y="6161405"/>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FA32A3EF-FCD8-46A2-B65E-C85C05BEB612}"/>
            </a:ext>
          </a:extLst>
        </xdr:cNvPr>
        <xdr:cNvSpPr txBox="1"/>
      </xdr:nvSpPr>
      <xdr:spPr>
        <a:xfrm>
          <a:off x="18983402"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7D33ACDC-D20E-4875-A8A0-772B2F7FBEBD}"/>
            </a:ext>
          </a:extLst>
        </xdr:cNvPr>
        <xdr:cNvSpPr txBox="1"/>
      </xdr:nvSpPr>
      <xdr:spPr>
        <a:xfrm>
          <a:off x="181833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A0E3E31A-836F-448D-BFF2-232F1CB57FD9}"/>
            </a:ext>
          </a:extLst>
        </xdr:cNvPr>
        <xdr:cNvSpPr txBox="1"/>
      </xdr:nvSpPr>
      <xdr:spPr>
        <a:xfrm>
          <a:off x="173832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F7DC6837-709B-4DD2-A20E-0B86F8587C3E}"/>
            </a:ext>
          </a:extLst>
        </xdr:cNvPr>
        <xdr:cNvSpPr txBox="1"/>
      </xdr:nvSpPr>
      <xdr:spPr>
        <a:xfrm>
          <a:off x="16592627" y="637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90187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A0E72535-A73C-4BA0-AB6D-7FC0BCE715EC}"/>
            </a:ext>
          </a:extLst>
        </xdr:cNvPr>
        <xdr:cNvSpPr txBox="1"/>
      </xdr:nvSpPr>
      <xdr:spPr>
        <a:xfrm>
          <a:off x="18983402" y="592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97807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BA144BF1-A709-4D13-912D-E2FAE39FEDAB}"/>
            </a:ext>
          </a:extLst>
        </xdr:cNvPr>
        <xdr:cNvSpPr txBox="1"/>
      </xdr:nvSpPr>
      <xdr:spPr>
        <a:xfrm>
          <a:off x="18183302" y="59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105427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64313465-D580-41A2-816D-60E1133F21DE}"/>
            </a:ext>
          </a:extLst>
        </xdr:cNvPr>
        <xdr:cNvSpPr txBox="1"/>
      </xdr:nvSpPr>
      <xdr:spPr>
        <a:xfrm>
          <a:off x="17383202" y="594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5850432D-183C-470E-B827-FB02C96CA65A}"/>
            </a:ext>
          </a:extLst>
        </xdr:cNvPr>
        <xdr:cNvSpPr txBox="1"/>
      </xdr:nvSpPr>
      <xdr:spPr>
        <a:xfrm>
          <a:off x="16592627" y="58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9C14BFBD-7852-4080-BD61-F884B74E214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1DE66C27-5718-4C2C-BE77-D65508FE2A0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A9A04678-2148-4DE0-BFF0-7F3B29E2B09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C4523B23-E0A1-4C3F-8264-62E9181AE3F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4F8ED128-1FE8-4110-A8EC-52D58BBEFC3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C82A79F1-9D98-4A8F-98C9-6D6C9399476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776127CC-2093-420D-9A8D-20460129AB9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66FDA08-9980-43F2-B8F7-B13A2567D39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F9807F9F-7DA2-462A-A906-666AF0A99C4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63F8EE18-69FC-4CD8-96D3-E85BEDE71CE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22D52501-1D5F-4750-B5F9-0610EAE65A17}"/>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D5D73FDF-2EEE-4A7A-9FB3-277992037DBA}"/>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47B6C149-33CB-442A-9BCA-8A2350819302}"/>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A151BC69-2847-4BA8-A7A4-47E4BC7E0774}"/>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801830E0-11DC-4FF3-9450-07D7466E0D5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B3FF526A-244C-492B-B805-204E96216A84}"/>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98882CAD-053B-4E50-818C-6DB0CE6460C7}"/>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5B3605B2-134F-416A-8CB5-B99F3587AB4B}"/>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E91A72A1-70E3-435A-BA5F-F3A291CE6A20}"/>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5672B58B-A31A-4727-9CAB-420EE30B774F}"/>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E993E43B-6A96-48A9-B54E-1C110DA1E15E}"/>
            </a:ext>
          </a:extLst>
        </xdr:cNvPr>
        <xdr:cNvSpPr txBox="1"/>
      </xdr:nvSpPr>
      <xdr:spPr>
        <a:xfrm>
          <a:off x="109037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768A914C-C574-44E2-BE61-EC0E38012AF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224D9A6A-D69C-44C0-8F78-FA464B4E672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6E9497C3-8DB4-4E93-A406-6B84EF362D58}"/>
            </a:ext>
          </a:extLst>
        </xdr:cNvPr>
        <xdr:cNvCxnSpPr/>
      </xdr:nvCxnSpPr>
      <xdr:spPr>
        <a:xfrm flipV="1">
          <a:off x="14696439" y="9127490"/>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B61081B4-DCA2-4AEE-9BCC-5098740AC695}"/>
            </a:ext>
          </a:extLst>
        </xdr:cNvPr>
        <xdr:cNvSpPr txBox="1"/>
      </xdr:nvSpPr>
      <xdr:spPr>
        <a:xfrm>
          <a:off x="14735175" y="1051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E5D1E3C7-3CA3-49E4-980E-432B7991ACF8}"/>
            </a:ext>
          </a:extLst>
        </xdr:cNvPr>
        <xdr:cNvCxnSpPr/>
      </xdr:nvCxnSpPr>
      <xdr:spPr>
        <a:xfrm>
          <a:off x="14611350" y="10512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FA55C132-DE2C-4805-A6AA-19CDD9F700D4}"/>
            </a:ext>
          </a:extLst>
        </xdr:cNvPr>
        <xdr:cNvSpPr txBox="1"/>
      </xdr:nvSpPr>
      <xdr:spPr>
        <a:xfrm>
          <a:off x="14735175" y="8915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CC3FE3A3-78CF-4C65-817E-85B2B7A971C5}"/>
            </a:ext>
          </a:extLst>
        </xdr:cNvPr>
        <xdr:cNvCxnSpPr/>
      </xdr:nvCxnSpPr>
      <xdr:spPr>
        <a:xfrm>
          <a:off x="14611350" y="91274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1CD16BF4-1F42-4D07-9D68-BB7058DCD2B8}"/>
            </a:ext>
          </a:extLst>
        </xdr:cNvPr>
        <xdr:cNvSpPr txBox="1"/>
      </xdr:nvSpPr>
      <xdr:spPr>
        <a:xfrm>
          <a:off x="14735175" y="1006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8E885C04-E2C9-4372-94E9-724C04475238}"/>
            </a:ext>
          </a:extLst>
        </xdr:cNvPr>
        <xdr:cNvSpPr/>
      </xdr:nvSpPr>
      <xdr:spPr>
        <a:xfrm>
          <a:off x="14649450" y="100857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448A0D2D-1ABA-4546-984D-9EC733B9BBDB}"/>
            </a:ext>
          </a:extLst>
        </xdr:cNvPr>
        <xdr:cNvSpPr/>
      </xdr:nvSpPr>
      <xdr:spPr>
        <a:xfrm>
          <a:off x="13887450" y="101619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14E2D8E7-9DC2-45FE-B820-BA57D468E6E8}"/>
            </a:ext>
          </a:extLst>
        </xdr:cNvPr>
        <xdr:cNvSpPr/>
      </xdr:nvSpPr>
      <xdr:spPr>
        <a:xfrm>
          <a:off x="13096875" y="101511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A13D5DB3-3DF2-4445-AA1F-8B499A98A523}"/>
            </a:ext>
          </a:extLst>
        </xdr:cNvPr>
        <xdr:cNvSpPr/>
      </xdr:nvSpPr>
      <xdr:spPr>
        <a:xfrm>
          <a:off x="12296775" y="101339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10E1CE59-3FD9-4845-BE9F-090BA6DF582B}"/>
            </a:ext>
          </a:extLst>
        </xdr:cNvPr>
        <xdr:cNvSpPr/>
      </xdr:nvSpPr>
      <xdr:spPr>
        <a:xfrm>
          <a:off x="11487150" y="10144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2FD383B8-4621-4C56-BD07-7C12D7AEC59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84D37A73-EDC6-4F4D-A856-182B82F7836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125EF27-DABE-43FB-B24A-45D60ACFA4E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D19B01A-D8A0-4F0D-83DB-7F0DBFB962B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20984FF-EFDE-4878-AE86-52BFCC1CFF7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48260</xdr:rowOff>
    </xdr:from>
    <xdr:to>
      <xdr:col>85</xdr:col>
      <xdr:colOff>177800</xdr:colOff>
      <xdr:row>61</xdr:row>
      <xdr:rowOff>149860</xdr:rowOff>
    </xdr:to>
    <xdr:sp macro="" textlink="">
      <xdr:nvSpPr>
        <xdr:cNvPr id="645" name="楕円 644">
          <a:extLst>
            <a:ext uri="{FF2B5EF4-FFF2-40B4-BE49-F238E27FC236}">
              <a16:creationId xmlns:a16="http://schemas.microsoft.com/office/drawing/2014/main" id="{08331B99-014E-4F05-B727-360C8CE4730C}"/>
            </a:ext>
          </a:extLst>
        </xdr:cNvPr>
        <xdr:cNvSpPr/>
      </xdr:nvSpPr>
      <xdr:spPr>
        <a:xfrm>
          <a:off x="14649450" y="99320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71137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D2C73405-FFA1-45F5-89CC-D800D349A299}"/>
            </a:ext>
          </a:extLst>
        </xdr:cNvPr>
        <xdr:cNvSpPr txBox="1"/>
      </xdr:nvSpPr>
      <xdr:spPr>
        <a:xfrm>
          <a:off x="14735175"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59690</xdr:rowOff>
    </xdr:from>
    <xdr:to>
      <xdr:col>81</xdr:col>
      <xdr:colOff>101600</xdr:colOff>
      <xdr:row>61</xdr:row>
      <xdr:rowOff>161290</xdr:rowOff>
    </xdr:to>
    <xdr:sp macro="" textlink="">
      <xdr:nvSpPr>
        <xdr:cNvPr id="647" name="楕円 646">
          <a:extLst>
            <a:ext uri="{FF2B5EF4-FFF2-40B4-BE49-F238E27FC236}">
              <a16:creationId xmlns:a16="http://schemas.microsoft.com/office/drawing/2014/main" id="{D07DE5BE-9755-47EB-8C54-36EADF7DBD56}"/>
            </a:ext>
          </a:extLst>
        </xdr:cNvPr>
        <xdr:cNvSpPr/>
      </xdr:nvSpPr>
      <xdr:spPr>
        <a:xfrm>
          <a:off x="13887450" y="99466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99060</xdr:rowOff>
    </xdr:from>
    <xdr:to>
      <xdr:col>85</xdr:col>
      <xdr:colOff>127000</xdr:colOff>
      <xdr:row>61</xdr:row>
      <xdr:rowOff>110490</xdr:rowOff>
    </xdr:to>
    <xdr:cxnSp macro="">
      <xdr:nvCxnSpPr>
        <xdr:cNvPr id="648" name="直線コネクタ 647">
          <a:extLst>
            <a:ext uri="{FF2B5EF4-FFF2-40B4-BE49-F238E27FC236}">
              <a16:creationId xmlns:a16="http://schemas.microsoft.com/office/drawing/2014/main" id="{98CB6177-C6CA-4C26-A241-E3A2EEC3F1C0}"/>
            </a:ext>
          </a:extLst>
        </xdr:cNvPr>
        <xdr:cNvCxnSpPr/>
      </xdr:nvCxnSpPr>
      <xdr:spPr>
        <a:xfrm flipV="1">
          <a:off x="13935075" y="9989185"/>
          <a:ext cx="762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19685</xdr:rowOff>
    </xdr:from>
    <xdr:to>
      <xdr:col>76</xdr:col>
      <xdr:colOff>165100</xdr:colOff>
      <xdr:row>61</xdr:row>
      <xdr:rowOff>121285</xdr:rowOff>
    </xdr:to>
    <xdr:sp macro="" textlink="">
      <xdr:nvSpPr>
        <xdr:cNvPr id="649" name="楕円 648">
          <a:extLst>
            <a:ext uri="{FF2B5EF4-FFF2-40B4-BE49-F238E27FC236}">
              <a16:creationId xmlns:a16="http://schemas.microsoft.com/office/drawing/2014/main" id="{B964C29E-BA83-4AAB-8190-6193C36E8BEE}"/>
            </a:ext>
          </a:extLst>
        </xdr:cNvPr>
        <xdr:cNvSpPr/>
      </xdr:nvSpPr>
      <xdr:spPr>
        <a:xfrm>
          <a:off x="13096875" y="99066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70485</xdr:rowOff>
    </xdr:from>
    <xdr:to>
      <xdr:col>81</xdr:col>
      <xdr:colOff>50800</xdr:colOff>
      <xdr:row>61</xdr:row>
      <xdr:rowOff>110490</xdr:rowOff>
    </xdr:to>
    <xdr:cxnSp macro="">
      <xdr:nvCxnSpPr>
        <xdr:cNvPr id="650" name="直線コネクタ 649">
          <a:extLst>
            <a:ext uri="{FF2B5EF4-FFF2-40B4-BE49-F238E27FC236}">
              <a16:creationId xmlns:a16="http://schemas.microsoft.com/office/drawing/2014/main" id="{213A0951-BA62-4B97-89CE-4AE3CF5650AA}"/>
            </a:ext>
          </a:extLst>
        </xdr:cNvPr>
        <xdr:cNvCxnSpPr/>
      </xdr:nvCxnSpPr>
      <xdr:spPr>
        <a:xfrm>
          <a:off x="13144500" y="9954260"/>
          <a:ext cx="7905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143510</xdr:rowOff>
    </xdr:from>
    <xdr:to>
      <xdr:col>72</xdr:col>
      <xdr:colOff>38100</xdr:colOff>
      <xdr:row>61</xdr:row>
      <xdr:rowOff>73660</xdr:rowOff>
    </xdr:to>
    <xdr:sp macro="" textlink="">
      <xdr:nvSpPr>
        <xdr:cNvPr id="651" name="楕円 650">
          <a:extLst>
            <a:ext uri="{FF2B5EF4-FFF2-40B4-BE49-F238E27FC236}">
              <a16:creationId xmlns:a16="http://schemas.microsoft.com/office/drawing/2014/main" id="{9853173D-946E-4B8A-96BA-2DAE4A34D095}"/>
            </a:ext>
          </a:extLst>
        </xdr:cNvPr>
        <xdr:cNvSpPr/>
      </xdr:nvSpPr>
      <xdr:spPr>
        <a:xfrm>
          <a:off x="12296775" y="9865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22860</xdr:rowOff>
    </xdr:from>
    <xdr:to>
      <xdr:col>76</xdr:col>
      <xdr:colOff>114300</xdr:colOff>
      <xdr:row>61</xdr:row>
      <xdr:rowOff>70485</xdr:rowOff>
    </xdr:to>
    <xdr:cxnSp macro="">
      <xdr:nvCxnSpPr>
        <xdr:cNvPr id="652" name="直線コネクタ 651">
          <a:extLst>
            <a:ext uri="{FF2B5EF4-FFF2-40B4-BE49-F238E27FC236}">
              <a16:creationId xmlns:a16="http://schemas.microsoft.com/office/drawing/2014/main" id="{182D9103-6B38-473D-816D-9485FBB0E149}"/>
            </a:ext>
          </a:extLst>
        </xdr:cNvPr>
        <xdr:cNvCxnSpPr/>
      </xdr:nvCxnSpPr>
      <xdr:spPr>
        <a:xfrm>
          <a:off x="12344400" y="9912985"/>
          <a:ext cx="8001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107315</xdr:rowOff>
    </xdr:from>
    <xdr:to>
      <xdr:col>67</xdr:col>
      <xdr:colOff>101600</xdr:colOff>
      <xdr:row>61</xdr:row>
      <xdr:rowOff>37465</xdr:rowOff>
    </xdr:to>
    <xdr:sp macro="" textlink="">
      <xdr:nvSpPr>
        <xdr:cNvPr id="653" name="楕円 652">
          <a:extLst>
            <a:ext uri="{FF2B5EF4-FFF2-40B4-BE49-F238E27FC236}">
              <a16:creationId xmlns:a16="http://schemas.microsoft.com/office/drawing/2014/main" id="{75A55A93-4BDE-4916-A80F-F61E979DEFCB}"/>
            </a:ext>
          </a:extLst>
        </xdr:cNvPr>
        <xdr:cNvSpPr/>
      </xdr:nvSpPr>
      <xdr:spPr>
        <a:xfrm>
          <a:off x="11487150" y="98291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158115</xdr:rowOff>
    </xdr:from>
    <xdr:to>
      <xdr:col>71</xdr:col>
      <xdr:colOff>177800</xdr:colOff>
      <xdr:row>61</xdr:row>
      <xdr:rowOff>22860</xdr:rowOff>
    </xdr:to>
    <xdr:cxnSp macro="">
      <xdr:nvCxnSpPr>
        <xdr:cNvPr id="654" name="直線コネクタ 653">
          <a:extLst>
            <a:ext uri="{FF2B5EF4-FFF2-40B4-BE49-F238E27FC236}">
              <a16:creationId xmlns:a16="http://schemas.microsoft.com/office/drawing/2014/main" id="{DA469118-DC9A-4DAE-B771-F41C345473B9}"/>
            </a:ext>
          </a:extLst>
        </xdr:cNvPr>
        <xdr:cNvCxnSpPr/>
      </xdr:nvCxnSpPr>
      <xdr:spPr>
        <a:xfrm>
          <a:off x="11534775" y="9886315"/>
          <a:ext cx="80962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55" name="n_1aveValue【学校施設】&#10;有形固定資産減価償却率">
          <a:extLst>
            <a:ext uri="{FF2B5EF4-FFF2-40B4-BE49-F238E27FC236}">
              <a16:creationId xmlns:a16="http://schemas.microsoft.com/office/drawing/2014/main" id="{A8B1594D-EEFE-4403-897B-8987C01D78E4}"/>
            </a:ext>
          </a:extLst>
        </xdr:cNvPr>
        <xdr:cNvSpPr txBox="1"/>
      </xdr:nvSpPr>
      <xdr:spPr>
        <a:xfrm>
          <a:off x="13745219" y="1024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56" name="n_2aveValue【学校施設】&#10;有形固定資産減価償却率">
          <a:extLst>
            <a:ext uri="{FF2B5EF4-FFF2-40B4-BE49-F238E27FC236}">
              <a16:creationId xmlns:a16="http://schemas.microsoft.com/office/drawing/2014/main" id="{CC41801B-40DA-4402-A374-DEB1520B7253}"/>
            </a:ext>
          </a:extLst>
        </xdr:cNvPr>
        <xdr:cNvSpPr txBox="1"/>
      </xdr:nvSpPr>
      <xdr:spPr>
        <a:xfrm>
          <a:off x="12964169" y="1024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57" name="n_3aveValue【学校施設】&#10;有形固定資産減価償却率">
          <a:extLst>
            <a:ext uri="{FF2B5EF4-FFF2-40B4-BE49-F238E27FC236}">
              <a16:creationId xmlns:a16="http://schemas.microsoft.com/office/drawing/2014/main" id="{487704A7-490C-481A-84BF-7361281BA0DB}"/>
            </a:ext>
          </a:extLst>
        </xdr:cNvPr>
        <xdr:cNvSpPr txBox="1"/>
      </xdr:nvSpPr>
      <xdr:spPr>
        <a:xfrm>
          <a:off x="12164069"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658" name="n_4aveValue【学校施設】&#10;有形固定資産減価償却率">
          <a:extLst>
            <a:ext uri="{FF2B5EF4-FFF2-40B4-BE49-F238E27FC236}">
              <a16:creationId xmlns:a16="http://schemas.microsoft.com/office/drawing/2014/main" id="{40D9705F-A46C-4696-A355-7AAAED68F46E}"/>
            </a:ext>
          </a:extLst>
        </xdr:cNvPr>
        <xdr:cNvSpPr txBox="1"/>
      </xdr:nvSpPr>
      <xdr:spPr>
        <a:xfrm>
          <a:off x="1135444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6367</xdr:rowOff>
    </xdr:from>
    <xdr:ext cx="405111" cy="259045"/>
    <xdr:sp macro="" textlink="">
      <xdr:nvSpPr>
        <xdr:cNvPr id="659" name="n_1mainValue【学校施設】&#10;有形固定資産減価償却率">
          <a:extLst>
            <a:ext uri="{FF2B5EF4-FFF2-40B4-BE49-F238E27FC236}">
              <a16:creationId xmlns:a16="http://schemas.microsoft.com/office/drawing/2014/main" id="{CEEDD6B9-DD03-441E-A015-5B70AA8220B2}"/>
            </a:ext>
          </a:extLst>
        </xdr:cNvPr>
        <xdr:cNvSpPr txBox="1"/>
      </xdr:nvSpPr>
      <xdr:spPr>
        <a:xfrm>
          <a:off x="13745219" y="973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137812</xdr:rowOff>
    </xdr:from>
    <xdr:ext cx="405111" cy="259045"/>
    <xdr:sp macro="" textlink="">
      <xdr:nvSpPr>
        <xdr:cNvPr id="660" name="n_2mainValue【学校施設】&#10;有形固定資産減価償却率">
          <a:extLst>
            <a:ext uri="{FF2B5EF4-FFF2-40B4-BE49-F238E27FC236}">
              <a16:creationId xmlns:a16="http://schemas.microsoft.com/office/drawing/2014/main" id="{3DB00705-60A4-4BB4-8055-24BC4647E68F}"/>
            </a:ext>
          </a:extLst>
        </xdr:cNvPr>
        <xdr:cNvSpPr txBox="1"/>
      </xdr:nvSpPr>
      <xdr:spPr>
        <a:xfrm>
          <a:off x="12964169" y="9704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90187</xdr:rowOff>
    </xdr:from>
    <xdr:ext cx="405111" cy="259045"/>
    <xdr:sp macro="" textlink="">
      <xdr:nvSpPr>
        <xdr:cNvPr id="661" name="n_3mainValue【学校施設】&#10;有形固定資産減価償却率">
          <a:extLst>
            <a:ext uri="{FF2B5EF4-FFF2-40B4-BE49-F238E27FC236}">
              <a16:creationId xmlns:a16="http://schemas.microsoft.com/office/drawing/2014/main" id="{844E6C30-2C71-4707-B7C8-33ED53B0B4BF}"/>
            </a:ext>
          </a:extLst>
        </xdr:cNvPr>
        <xdr:cNvSpPr txBox="1"/>
      </xdr:nvSpPr>
      <xdr:spPr>
        <a:xfrm>
          <a:off x="12164069" y="965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53992</xdr:rowOff>
    </xdr:from>
    <xdr:ext cx="405111" cy="259045"/>
    <xdr:sp macro="" textlink="">
      <xdr:nvSpPr>
        <xdr:cNvPr id="662" name="n_4mainValue【学校施設】&#10;有形固定資産減価償却率">
          <a:extLst>
            <a:ext uri="{FF2B5EF4-FFF2-40B4-BE49-F238E27FC236}">
              <a16:creationId xmlns:a16="http://schemas.microsoft.com/office/drawing/2014/main" id="{0BE65989-75A0-4D05-8BBE-77B68E47D054}"/>
            </a:ext>
          </a:extLst>
        </xdr:cNvPr>
        <xdr:cNvSpPr txBox="1"/>
      </xdr:nvSpPr>
      <xdr:spPr>
        <a:xfrm>
          <a:off x="1135444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9FBF78F5-77C3-4DF9-A858-4BF3F7E72A5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F98E69C6-33FE-47D6-B3A1-2F481049FFE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189359F8-38AB-468E-BB8E-6E7F07CCDFF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945E156F-97A6-42B4-A955-65BDB8F0F85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93965D6F-2A5B-46A4-B110-BFFF0148956E}"/>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FCEAC18C-3E8E-49CB-B1A5-DC564BA7607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7F0E5DA7-C5D4-4634-870F-EAC9A699B41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8C4E52E4-AD5B-4359-B142-B9A55D8CFC3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A18FCE8A-5FC5-4208-BFD4-0F573A5EF60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4BC1CEB1-14C9-476F-A29E-941A9FE767B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1A7779A7-3456-4807-B58F-36815053FA52}"/>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EA3E4934-543E-49EE-A76C-3662850198CC}"/>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391B260B-3CCB-4892-B23A-A6A20CBB5416}"/>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84B96B9E-DF42-4068-B4A9-5E38322992EA}"/>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88BE64C1-CD2D-4CFB-85E7-333E62A2E126}"/>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47567104-0CEA-480C-937A-E520EE78F8B8}"/>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A6AF8B1B-19C6-4D8E-938A-CD501E3265F0}"/>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7A53684D-09E1-43F6-BFCD-A0270AB7E578}"/>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5F41DD4E-4A3F-42FB-A0BE-4A4B35B35906}"/>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F80E983E-4CBB-487C-99D6-A240BDAB769B}"/>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B267B288-729F-42D6-96B5-D1B3106E862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B33C2AFB-31E0-4737-B543-09D708E60DA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E15AB4ED-787C-40D6-BE3B-0CDFD1E0EBC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A0931BDE-B373-4DDB-B073-055058AFE33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34F99C80-924C-401D-AAC5-9F0D196EC374}"/>
            </a:ext>
          </a:extLst>
        </xdr:cNvPr>
        <xdr:cNvCxnSpPr/>
      </xdr:nvCxnSpPr>
      <xdr:spPr>
        <a:xfrm flipV="1">
          <a:off x="19954239" y="8979535"/>
          <a:ext cx="0" cy="140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A48547A7-83EC-4CDC-81AA-8BD8B640B99F}"/>
            </a:ext>
          </a:extLst>
        </xdr:cNvPr>
        <xdr:cNvSpPr txBox="1"/>
      </xdr:nvSpPr>
      <xdr:spPr>
        <a:xfrm>
          <a:off x="19992975" y="1038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D109248F-43C7-488E-895E-48A69DE7615C}"/>
            </a:ext>
          </a:extLst>
        </xdr:cNvPr>
        <xdr:cNvCxnSpPr/>
      </xdr:nvCxnSpPr>
      <xdr:spPr>
        <a:xfrm>
          <a:off x="19878675" y="103804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E9219B0C-09E5-4333-BC38-24AEA958855F}"/>
            </a:ext>
          </a:extLst>
        </xdr:cNvPr>
        <xdr:cNvSpPr txBox="1"/>
      </xdr:nvSpPr>
      <xdr:spPr>
        <a:xfrm>
          <a:off x="19992975" y="876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E60B962E-592D-436A-8E76-59BAF08CFA02}"/>
            </a:ext>
          </a:extLst>
        </xdr:cNvPr>
        <xdr:cNvCxnSpPr/>
      </xdr:nvCxnSpPr>
      <xdr:spPr>
        <a:xfrm>
          <a:off x="19878675" y="8979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C0E4C593-ED7E-4EDD-BC08-D64F36BFD49F}"/>
            </a:ext>
          </a:extLst>
        </xdr:cNvPr>
        <xdr:cNvSpPr txBox="1"/>
      </xdr:nvSpPr>
      <xdr:spPr>
        <a:xfrm>
          <a:off x="19992975" y="9887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4481E00B-0C8C-4E8A-9044-DEF755D74984}"/>
            </a:ext>
          </a:extLst>
        </xdr:cNvPr>
        <xdr:cNvSpPr/>
      </xdr:nvSpPr>
      <xdr:spPr>
        <a:xfrm>
          <a:off x="19897725" y="98995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C4C850F6-9F8E-481F-8FF2-197F219F6CE8}"/>
            </a:ext>
          </a:extLst>
        </xdr:cNvPr>
        <xdr:cNvSpPr/>
      </xdr:nvSpPr>
      <xdr:spPr>
        <a:xfrm>
          <a:off x="19154775" y="98987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7F3D8CA3-CE66-49EF-A73B-8091A100BD58}"/>
            </a:ext>
          </a:extLst>
        </xdr:cNvPr>
        <xdr:cNvSpPr/>
      </xdr:nvSpPr>
      <xdr:spPr>
        <a:xfrm>
          <a:off x="18345150" y="98985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BE52A014-2431-4E5D-9DBF-4735BF6A4295}"/>
            </a:ext>
          </a:extLst>
        </xdr:cNvPr>
        <xdr:cNvSpPr/>
      </xdr:nvSpPr>
      <xdr:spPr>
        <a:xfrm>
          <a:off x="17554575" y="98969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C5FAF0B6-93A7-4241-8065-B5198F2D6D45}"/>
            </a:ext>
          </a:extLst>
        </xdr:cNvPr>
        <xdr:cNvSpPr/>
      </xdr:nvSpPr>
      <xdr:spPr>
        <a:xfrm>
          <a:off x="16754475" y="99275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D372D78-F5FD-4C70-81F7-E8646604281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17F2879B-C8FF-4C07-8DEA-E7045DC65AA6}"/>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DD86F77-B00F-4DE7-9143-818468392EC2}"/>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9F71CF9-D82C-4CB6-9276-EE2BF01DB6C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81A9502-C79D-4875-8D20-F87C5D96172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154940</xdr:rowOff>
    </xdr:from>
    <xdr:to>
      <xdr:col>116</xdr:col>
      <xdr:colOff>114300</xdr:colOff>
      <xdr:row>60</xdr:row>
      <xdr:rowOff>85090</xdr:rowOff>
    </xdr:to>
    <xdr:sp macro="" textlink="">
      <xdr:nvSpPr>
        <xdr:cNvPr id="703" name="楕円 702">
          <a:extLst>
            <a:ext uri="{FF2B5EF4-FFF2-40B4-BE49-F238E27FC236}">
              <a16:creationId xmlns:a16="http://schemas.microsoft.com/office/drawing/2014/main" id="{2189A753-CB5E-403B-958A-AD515CE2015F}"/>
            </a:ext>
          </a:extLst>
        </xdr:cNvPr>
        <xdr:cNvSpPr/>
      </xdr:nvSpPr>
      <xdr:spPr>
        <a:xfrm>
          <a:off x="19897725" y="9718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6367</xdr:rowOff>
    </xdr:from>
    <xdr:ext cx="469744" cy="259045"/>
    <xdr:sp macro="" textlink="">
      <xdr:nvSpPr>
        <xdr:cNvPr id="704" name="【学校施設】&#10;一人当たり面積該当値テキスト">
          <a:extLst>
            <a:ext uri="{FF2B5EF4-FFF2-40B4-BE49-F238E27FC236}">
              <a16:creationId xmlns:a16="http://schemas.microsoft.com/office/drawing/2014/main" id="{AFC8D541-FDB6-43C3-9EE4-7519F6DC023F}"/>
            </a:ext>
          </a:extLst>
        </xdr:cNvPr>
        <xdr:cNvSpPr txBox="1"/>
      </xdr:nvSpPr>
      <xdr:spPr>
        <a:xfrm>
          <a:off x="19992975" y="9572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6350</xdr:rowOff>
    </xdr:from>
    <xdr:to>
      <xdr:col>112</xdr:col>
      <xdr:colOff>38100</xdr:colOff>
      <xdr:row>60</xdr:row>
      <xdr:rowOff>107950</xdr:rowOff>
    </xdr:to>
    <xdr:sp macro="" textlink="">
      <xdr:nvSpPr>
        <xdr:cNvPr id="705" name="楕円 704">
          <a:extLst>
            <a:ext uri="{FF2B5EF4-FFF2-40B4-BE49-F238E27FC236}">
              <a16:creationId xmlns:a16="http://schemas.microsoft.com/office/drawing/2014/main" id="{23BEC723-24C7-450B-9C61-4F19A1820414}"/>
            </a:ext>
          </a:extLst>
        </xdr:cNvPr>
        <xdr:cNvSpPr/>
      </xdr:nvSpPr>
      <xdr:spPr>
        <a:xfrm>
          <a:off x="19154775" y="9734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34290</xdr:rowOff>
    </xdr:from>
    <xdr:to>
      <xdr:col>116</xdr:col>
      <xdr:colOff>63500</xdr:colOff>
      <xdr:row>60</xdr:row>
      <xdr:rowOff>57150</xdr:rowOff>
    </xdr:to>
    <xdr:cxnSp macro="">
      <xdr:nvCxnSpPr>
        <xdr:cNvPr id="706" name="直線コネクタ 705">
          <a:extLst>
            <a:ext uri="{FF2B5EF4-FFF2-40B4-BE49-F238E27FC236}">
              <a16:creationId xmlns:a16="http://schemas.microsoft.com/office/drawing/2014/main" id="{DE70F22F-DA17-402D-BE7A-DBD5F18D7A84}"/>
            </a:ext>
          </a:extLst>
        </xdr:cNvPr>
        <xdr:cNvCxnSpPr/>
      </xdr:nvCxnSpPr>
      <xdr:spPr>
        <a:xfrm flipV="1">
          <a:off x="19202400" y="9756140"/>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27686</xdr:rowOff>
    </xdr:from>
    <xdr:to>
      <xdr:col>107</xdr:col>
      <xdr:colOff>101600</xdr:colOff>
      <xdr:row>60</xdr:row>
      <xdr:rowOff>129286</xdr:rowOff>
    </xdr:to>
    <xdr:sp macro="" textlink="">
      <xdr:nvSpPr>
        <xdr:cNvPr id="707" name="楕円 706">
          <a:extLst>
            <a:ext uri="{FF2B5EF4-FFF2-40B4-BE49-F238E27FC236}">
              <a16:creationId xmlns:a16="http://schemas.microsoft.com/office/drawing/2014/main" id="{23DF4AD4-D2AE-4054-B21F-645A62185A68}"/>
            </a:ext>
          </a:extLst>
        </xdr:cNvPr>
        <xdr:cNvSpPr/>
      </xdr:nvSpPr>
      <xdr:spPr>
        <a:xfrm>
          <a:off x="18345150" y="97558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57150</xdr:rowOff>
    </xdr:from>
    <xdr:to>
      <xdr:col>111</xdr:col>
      <xdr:colOff>177800</xdr:colOff>
      <xdr:row>60</xdr:row>
      <xdr:rowOff>78486</xdr:rowOff>
    </xdr:to>
    <xdr:cxnSp macro="">
      <xdr:nvCxnSpPr>
        <xdr:cNvPr id="708" name="直線コネクタ 707">
          <a:extLst>
            <a:ext uri="{FF2B5EF4-FFF2-40B4-BE49-F238E27FC236}">
              <a16:creationId xmlns:a16="http://schemas.microsoft.com/office/drawing/2014/main" id="{523263E0-1A54-4530-AA4C-74A4D41ACB7D}"/>
            </a:ext>
          </a:extLst>
        </xdr:cNvPr>
        <xdr:cNvCxnSpPr/>
      </xdr:nvCxnSpPr>
      <xdr:spPr>
        <a:xfrm flipV="1">
          <a:off x="18392775" y="9782175"/>
          <a:ext cx="809625"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48260</xdr:rowOff>
    </xdr:from>
    <xdr:to>
      <xdr:col>102</xdr:col>
      <xdr:colOff>165100</xdr:colOff>
      <xdr:row>60</xdr:row>
      <xdr:rowOff>149860</xdr:rowOff>
    </xdr:to>
    <xdr:sp macro="" textlink="">
      <xdr:nvSpPr>
        <xdr:cNvPr id="709" name="楕円 708">
          <a:extLst>
            <a:ext uri="{FF2B5EF4-FFF2-40B4-BE49-F238E27FC236}">
              <a16:creationId xmlns:a16="http://schemas.microsoft.com/office/drawing/2014/main" id="{E4B23C2E-1121-43FE-B8A9-1B4E2ACE2856}"/>
            </a:ext>
          </a:extLst>
        </xdr:cNvPr>
        <xdr:cNvSpPr/>
      </xdr:nvSpPr>
      <xdr:spPr>
        <a:xfrm>
          <a:off x="17554575" y="97701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78486</xdr:rowOff>
    </xdr:from>
    <xdr:to>
      <xdr:col>107</xdr:col>
      <xdr:colOff>50800</xdr:colOff>
      <xdr:row>60</xdr:row>
      <xdr:rowOff>99060</xdr:rowOff>
    </xdr:to>
    <xdr:cxnSp macro="">
      <xdr:nvCxnSpPr>
        <xdr:cNvPr id="710" name="直線コネクタ 709">
          <a:extLst>
            <a:ext uri="{FF2B5EF4-FFF2-40B4-BE49-F238E27FC236}">
              <a16:creationId xmlns:a16="http://schemas.microsoft.com/office/drawing/2014/main" id="{BB6F398F-5F5E-4054-858A-4B71DC9E7670}"/>
            </a:ext>
          </a:extLst>
        </xdr:cNvPr>
        <xdr:cNvCxnSpPr/>
      </xdr:nvCxnSpPr>
      <xdr:spPr>
        <a:xfrm flipV="1">
          <a:off x="17602200" y="9803511"/>
          <a:ext cx="790575"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65786</xdr:rowOff>
    </xdr:from>
    <xdr:to>
      <xdr:col>98</xdr:col>
      <xdr:colOff>38100</xdr:colOff>
      <xdr:row>60</xdr:row>
      <xdr:rowOff>167386</xdr:rowOff>
    </xdr:to>
    <xdr:sp macro="" textlink="">
      <xdr:nvSpPr>
        <xdr:cNvPr id="711" name="楕円 710">
          <a:extLst>
            <a:ext uri="{FF2B5EF4-FFF2-40B4-BE49-F238E27FC236}">
              <a16:creationId xmlns:a16="http://schemas.microsoft.com/office/drawing/2014/main" id="{FCB4A50F-0CD7-456F-8DD0-A657F570763E}"/>
            </a:ext>
          </a:extLst>
        </xdr:cNvPr>
        <xdr:cNvSpPr/>
      </xdr:nvSpPr>
      <xdr:spPr>
        <a:xfrm>
          <a:off x="16754475" y="97939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99060</xdr:rowOff>
    </xdr:from>
    <xdr:to>
      <xdr:col>102</xdr:col>
      <xdr:colOff>114300</xdr:colOff>
      <xdr:row>60</xdr:row>
      <xdr:rowOff>116586</xdr:rowOff>
    </xdr:to>
    <xdr:cxnSp macro="">
      <xdr:nvCxnSpPr>
        <xdr:cNvPr id="712" name="直線コネクタ 711">
          <a:extLst>
            <a:ext uri="{FF2B5EF4-FFF2-40B4-BE49-F238E27FC236}">
              <a16:creationId xmlns:a16="http://schemas.microsoft.com/office/drawing/2014/main" id="{5DFA316F-1FC3-4C88-83FC-41620A4A5910}"/>
            </a:ext>
          </a:extLst>
        </xdr:cNvPr>
        <xdr:cNvCxnSpPr/>
      </xdr:nvCxnSpPr>
      <xdr:spPr>
        <a:xfrm flipV="1">
          <a:off x="16802100" y="9827260"/>
          <a:ext cx="800100" cy="1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0BBD6205-003A-489E-B201-8432F3ABBF38}"/>
            </a:ext>
          </a:extLst>
        </xdr:cNvPr>
        <xdr:cNvSpPr txBox="1"/>
      </xdr:nvSpPr>
      <xdr:spPr>
        <a:xfrm>
          <a:off x="18983402" y="999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951ACFC8-B08F-4BD1-AAA8-37B6FA0C07B2}"/>
            </a:ext>
          </a:extLst>
        </xdr:cNvPr>
        <xdr:cNvSpPr txBox="1"/>
      </xdr:nvSpPr>
      <xdr:spPr>
        <a:xfrm>
          <a:off x="18183302" y="999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715" name="n_3aveValue【学校施設】&#10;一人当たり面積">
          <a:extLst>
            <a:ext uri="{FF2B5EF4-FFF2-40B4-BE49-F238E27FC236}">
              <a16:creationId xmlns:a16="http://schemas.microsoft.com/office/drawing/2014/main" id="{16D6EC79-27CB-48A0-ADC6-53C150A471A6}"/>
            </a:ext>
          </a:extLst>
        </xdr:cNvPr>
        <xdr:cNvSpPr txBox="1"/>
      </xdr:nvSpPr>
      <xdr:spPr>
        <a:xfrm>
          <a:off x="17383202" y="998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716" name="n_4aveValue【学校施設】&#10;一人当たり面積">
          <a:extLst>
            <a:ext uri="{FF2B5EF4-FFF2-40B4-BE49-F238E27FC236}">
              <a16:creationId xmlns:a16="http://schemas.microsoft.com/office/drawing/2014/main" id="{4DAD2B15-A649-4C13-AB63-EAD780474C27}"/>
            </a:ext>
          </a:extLst>
        </xdr:cNvPr>
        <xdr:cNvSpPr txBox="1"/>
      </xdr:nvSpPr>
      <xdr:spPr>
        <a:xfrm>
          <a:off x="16592627" y="1002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124477</xdr:rowOff>
    </xdr:from>
    <xdr:ext cx="469744" cy="259045"/>
    <xdr:sp macro="" textlink="">
      <xdr:nvSpPr>
        <xdr:cNvPr id="717" name="n_1mainValue【学校施設】&#10;一人当たり面積">
          <a:extLst>
            <a:ext uri="{FF2B5EF4-FFF2-40B4-BE49-F238E27FC236}">
              <a16:creationId xmlns:a16="http://schemas.microsoft.com/office/drawing/2014/main" id="{9549BC49-0DE1-4021-AB26-10306404FB32}"/>
            </a:ext>
          </a:extLst>
        </xdr:cNvPr>
        <xdr:cNvSpPr txBox="1"/>
      </xdr:nvSpPr>
      <xdr:spPr>
        <a:xfrm>
          <a:off x="18983402" y="952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145813</xdr:rowOff>
    </xdr:from>
    <xdr:ext cx="469744" cy="259045"/>
    <xdr:sp macro="" textlink="">
      <xdr:nvSpPr>
        <xdr:cNvPr id="718" name="n_2mainValue【学校施設】&#10;一人当たり面積">
          <a:extLst>
            <a:ext uri="{FF2B5EF4-FFF2-40B4-BE49-F238E27FC236}">
              <a16:creationId xmlns:a16="http://schemas.microsoft.com/office/drawing/2014/main" id="{859F8FB4-FD8F-433F-8C72-E237395C3FEF}"/>
            </a:ext>
          </a:extLst>
        </xdr:cNvPr>
        <xdr:cNvSpPr txBox="1"/>
      </xdr:nvSpPr>
      <xdr:spPr>
        <a:xfrm>
          <a:off x="18183302" y="954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166387</xdr:rowOff>
    </xdr:from>
    <xdr:ext cx="469744" cy="259045"/>
    <xdr:sp macro="" textlink="">
      <xdr:nvSpPr>
        <xdr:cNvPr id="719" name="n_3mainValue【学校施設】&#10;一人当たり面積">
          <a:extLst>
            <a:ext uri="{FF2B5EF4-FFF2-40B4-BE49-F238E27FC236}">
              <a16:creationId xmlns:a16="http://schemas.microsoft.com/office/drawing/2014/main" id="{CB156F94-E724-4815-B392-2DD3C6AD4FD7}"/>
            </a:ext>
          </a:extLst>
        </xdr:cNvPr>
        <xdr:cNvSpPr txBox="1"/>
      </xdr:nvSpPr>
      <xdr:spPr>
        <a:xfrm>
          <a:off x="17383202" y="956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12463</xdr:rowOff>
    </xdr:from>
    <xdr:ext cx="469744" cy="259045"/>
    <xdr:sp macro="" textlink="">
      <xdr:nvSpPr>
        <xdr:cNvPr id="720" name="n_4mainValue【学校施設】&#10;一人当たり面積">
          <a:extLst>
            <a:ext uri="{FF2B5EF4-FFF2-40B4-BE49-F238E27FC236}">
              <a16:creationId xmlns:a16="http://schemas.microsoft.com/office/drawing/2014/main" id="{6D8DBCFE-A1B2-43C4-91D9-A38B9C47DD75}"/>
            </a:ext>
          </a:extLst>
        </xdr:cNvPr>
        <xdr:cNvSpPr txBox="1"/>
      </xdr:nvSpPr>
      <xdr:spPr>
        <a:xfrm>
          <a:off x="16592627" y="957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EFCBBA51-DF05-4166-8120-C66FA82B948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B19C667-D536-4C2E-BF9C-5E3917B3C61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CBD151FF-2A47-473C-9C9F-DCD0B1B8DE3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2D2DAC9C-D291-4FAA-AEF5-86DFCA1AEC0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C6B2D286-7AF9-45C5-9DE7-6214D869E5E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848693F-F369-42B9-9802-9DFB182E014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1B6D3818-1043-47A3-9DAB-2DBD6AC359D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7145C8D9-BD13-48D1-A203-4E38C0A9894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40A31842-4765-4715-970D-87BB9C1F397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ABFB073E-39DB-444F-B712-3309944C398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652C2AB9-4776-4AD2-AE5B-2871A1289F7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64448E92-6B7E-491A-A276-7A9CD959F602}"/>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D2771E50-03D3-454D-849C-6E060AD1063C}"/>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876D908B-DBF6-46F6-93AF-8E1E2ED91DC3}"/>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2E14CC99-B2BB-4558-ACA2-F500276AFD7E}"/>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29C93078-583C-4869-B308-9959A835710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38F51126-18F6-4132-B81C-B58763785303}"/>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9A1D8CE6-BECB-4E62-9BB7-FE05137F3FF1}"/>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A0C435E2-E412-4DC8-B90C-294B70A3A5B4}"/>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84E5D8D6-1357-4091-83BD-67665606A1B6}"/>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2D88BBCE-1006-4E5B-BE3E-118050654694}"/>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3AD88B5A-BF05-4CF8-8ABC-0F034D7EA97B}"/>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91EBAE5F-3F18-4937-B4FB-A29F5F8ABC86}"/>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C1485A10-0A5D-4986-AECD-77BBA77B3E9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2589310F-FCBE-41C3-B2E8-B84437E6E18B}"/>
            </a:ext>
          </a:extLst>
        </xdr:cNvPr>
        <xdr:cNvCxnSpPr/>
      </xdr:nvCxnSpPr>
      <xdr:spPr>
        <a:xfrm flipV="1">
          <a:off x="14696439" y="12781280"/>
          <a:ext cx="0" cy="126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AA2F8A4C-C12A-4CBE-AF80-83C1AE56BB83}"/>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786848E3-18CF-46E5-AE37-65AA98C7084E}"/>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F13A2907-A8C9-4D0F-845D-BCC50D574EB3}"/>
            </a:ext>
          </a:extLst>
        </xdr:cNvPr>
        <xdr:cNvSpPr txBox="1"/>
      </xdr:nvSpPr>
      <xdr:spPr>
        <a:xfrm>
          <a:off x="14735175" y="1256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5F6D9D22-EB36-4751-83B0-5924429C3BB8}"/>
            </a:ext>
          </a:extLst>
        </xdr:cNvPr>
        <xdr:cNvCxnSpPr/>
      </xdr:nvCxnSpPr>
      <xdr:spPr>
        <a:xfrm>
          <a:off x="14611350" y="127812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750" name="【児童館】&#10;有形固定資産減価償却率平均値テキスト">
          <a:extLst>
            <a:ext uri="{FF2B5EF4-FFF2-40B4-BE49-F238E27FC236}">
              <a16:creationId xmlns:a16="http://schemas.microsoft.com/office/drawing/2014/main" id="{8E34BE73-4468-4F47-B012-42675BED0C66}"/>
            </a:ext>
          </a:extLst>
        </xdr:cNvPr>
        <xdr:cNvSpPr txBox="1"/>
      </xdr:nvSpPr>
      <xdr:spPr>
        <a:xfrm>
          <a:off x="14735175" y="13345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20DC6028-C946-44A0-817D-ED9A3FCD483C}"/>
            </a:ext>
          </a:extLst>
        </xdr:cNvPr>
        <xdr:cNvSpPr/>
      </xdr:nvSpPr>
      <xdr:spPr>
        <a:xfrm>
          <a:off x="14649450" y="134842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A6C78B3A-40FE-4FB0-BADE-E6C9CF122ACB}"/>
            </a:ext>
          </a:extLst>
        </xdr:cNvPr>
        <xdr:cNvSpPr/>
      </xdr:nvSpPr>
      <xdr:spPr>
        <a:xfrm>
          <a:off x="13887450" y="134778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F88B5AE6-99B9-4B91-9ED3-C85C33D81970}"/>
            </a:ext>
          </a:extLst>
        </xdr:cNvPr>
        <xdr:cNvSpPr/>
      </xdr:nvSpPr>
      <xdr:spPr>
        <a:xfrm>
          <a:off x="13096875" y="1346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789D2322-AB7D-4FDE-B854-E4150F1C7784}"/>
            </a:ext>
          </a:extLst>
        </xdr:cNvPr>
        <xdr:cNvSpPr/>
      </xdr:nvSpPr>
      <xdr:spPr>
        <a:xfrm>
          <a:off x="12296775" y="134518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755" name="フローチャート: 判断 754">
          <a:extLst>
            <a:ext uri="{FF2B5EF4-FFF2-40B4-BE49-F238E27FC236}">
              <a16:creationId xmlns:a16="http://schemas.microsoft.com/office/drawing/2014/main" id="{979532FF-47D4-47D1-8FB3-F58C4A93F188}"/>
            </a:ext>
          </a:extLst>
        </xdr:cNvPr>
        <xdr:cNvSpPr/>
      </xdr:nvSpPr>
      <xdr:spPr>
        <a:xfrm>
          <a:off x="11487150" y="134023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61945FF-D29C-4EB7-9348-2828C4AFDFB1}"/>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321E8E6F-7F09-4B1B-ADE7-9B0CAC2D06C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FF6E8D3C-DD28-4776-82D5-FC098D297F2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19004455-F3D5-4321-BAD2-B724FF1036D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E6B6944-62FA-4B59-ADBC-E0B17A9C8599}"/>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10161</xdr:rowOff>
    </xdr:from>
    <xdr:to>
      <xdr:col>85</xdr:col>
      <xdr:colOff>177800</xdr:colOff>
      <xdr:row>84</xdr:row>
      <xdr:rowOff>111761</xdr:rowOff>
    </xdr:to>
    <xdr:sp macro="" textlink="">
      <xdr:nvSpPr>
        <xdr:cNvPr id="761" name="楕円 760">
          <a:extLst>
            <a:ext uri="{FF2B5EF4-FFF2-40B4-BE49-F238E27FC236}">
              <a16:creationId xmlns:a16="http://schemas.microsoft.com/office/drawing/2014/main" id="{432DD31F-3307-4B0F-8DBB-C6D310059F6A}"/>
            </a:ext>
          </a:extLst>
        </xdr:cNvPr>
        <xdr:cNvSpPr/>
      </xdr:nvSpPr>
      <xdr:spPr>
        <a:xfrm>
          <a:off x="14649450" y="136182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160038</xdr:rowOff>
    </xdr:from>
    <xdr:ext cx="405111" cy="259045"/>
    <xdr:sp macro="" textlink="">
      <xdr:nvSpPr>
        <xdr:cNvPr id="762" name="【児童館】&#10;有形固定資産減価償却率該当値テキスト">
          <a:extLst>
            <a:ext uri="{FF2B5EF4-FFF2-40B4-BE49-F238E27FC236}">
              <a16:creationId xmlns:a16="http://schemas.microsoft.com/office/drawing/2014/main" id="{968FEBEF-F7C7-45F3-95E9-E59DA02669F8}"/>
            </a:ext>
          </a:extLst>
        </xdr:cNvPr>
        <xdr:cNvSpPr txBox="1"/>
      </xdr:nvSpPr>
      <xdr:spPr>
        <a:xfrm>
          <a:off x="14735175"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137795</xdr:rowOff>
    </xdr:from>
    <xdr:to>
      <xdr:col>81</xdr:col>
      <xdr:colOff>101600</xdr:colOff>
      <xdr:row>84</xdr:row>
      <xdr:rowOff>67945</xdr:rowOff>
    </xdr:to>
    <xdr:sp macro="" textlink="">
      <xdr:nvSpPr>
        <xdr:cNvPr id="763" name="楕円 762">
          <a:extLst>
            <a:ext uri="{FF2B5EF4-FFF2-40B4-BE49-F238E27FC236}">
              <a16:creationId xmlns:a16="http://schemas.microsoft.com/office/drawing/2014/main" id="{A2D9E05E-B3C3-4720-9B54-E273B624514A}"/>
            </a:ext>
          </a:extLst>
        </xdr:cNvPr>
        <xdr:cNvSpPr/>
      </xdr:nvSpPr>
      <xdr:spPr>
        <a:xfrm>
          <a:off x="13887450" y="135902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17145</xdr:rowOff>
    </xdr:from>
    <xdr:to>
      <xdr:col>85</xdr:col>
      <xdr:colOff>127000</xdr:colOff>
      <xdr:row>84</xdr:row>
      <xdr:rowOff>60961</xdr:rowOff>
    </xdr:to>
    <xdr:cxnSp macro="">
      <xdr:nvCxnSpPr>
        <xdr:cNvPr id="764" name="直線コネクタ 763">
          <a:extLst>
            <a:ext uri="{FF2B5EF4-FFF2-40B4-BE49-F238E27FC236}">
              <a16:creationId xmlns:a16="http://schemas.microsoft.com/office/drawing/2014/main" id="{10F78295-4DDE-46CE-B301-1E217BC34048}"/>
            </a:ext>
          </a:extLst>
        </xdr:cNvPr>
        <xdr:cNvCxnSpPr/>
      </xdr:nvCxnSpPr>
      <xdr:spPr>
        <a:xfrm>
          <a:off x="13935075" y="13628370"/>
          <a:ext cx="762000"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126364</xdr:rowOff>
    </xdr:from>
    <xdr:to>
      <xdr:col>76</xdr:col>
      <xdr:colOff>165100</xdr:colOff>
      <xdr:row>84</xdr:row>
      <xdr:rowOff>56514</xdr:rowOff>
    </xdr:to>
    <xdr:sp macro="" textlink="">
      <xdr:nvSpPr>
        <xdr:cNvPr id="765" name="楕円 764">
          <a:extLst>
            <a:ext uri="{FF2B5EF4-FFF2-40B4-BE49-F238E27FC236}">
              <a16:creationId xmlns:a16="http://schemas.microsoft.com/office/drawing/2014/main" id="{35DDB32B-4639-447E-B57F-EDA2259249A8}"/>
            </a:ext>
          </a:extLst>
        </xdr:cNvPr>
        <xdr:cNvSpPr/>
      </xdr:nvSpPr>
      <xdr:spPr>
        <a:xfrm>
          <a:off x="13096875" y="135724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5714</xdr:rowOff>
    </xdr:from>
    <xdr:to>
      <xdr:col>81</xdr:col>
      <xdr:colOff>50800</xdr:colOff>
      <xdr:row>84</xdr:row>
      <xdr:rowOff>17145</xdr:rowOff>
    </xdr:to>
    <xdr:cxnSp macro="">
      <xdr:nvCxnSpPr>
        <xdr:cNvPr id="766" name="直線コネクタ 765">
          <a:extLst>
            <a:ext uri="{FF2B5EF4-FFF2-40B4-BE49-F238E27FC236}">
              <a16:creationId xmlns:a16="http://schemas.microsoft.com/office/drawing/2014/main" id="{CE705D7E-AB57-4F88-8E61-999C25C6CC56}"/>
            </a:ext>
          </a:extLst>
        </xdr:cNvPr>
        <xdr:cNvCxnSpPr/>
      </xdr:nvCxnSpPr>
      <xdr:spPr>
        <a:xfrm>
          <a:off x="13144500" y="13620114"/>
          <a:ext cx="7905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97789</xdr:rowOff>
    </xdr:from>
    <xdr:to>
      <xdr:col>72</xdr:col>
      <xdr:colOff>38100</xdr:colOff>
      <xdr:row>84</xdr:row>
      <xdr:rowOff>27939</xdr:rowOff>
    </xdr:to>
    <xdr:sp macro="" textlink="">
      <xdr:nvSpPr>
        <xdr:cNvPr id="767" name="楕円 766">
          <a:extLst>
            <a:ext uri="{FF2B5EF4-FFF2-40B4-BE49-F238E27FC236}">
              <a16:creationId xmlns:a16="http://schemas.microsoft.com/office/drawing/2014/main" id="{EB74EDAC-A8EE-41F2-907D-5A3A8FD54200}"/>
            </a:ext>
          </a:extLst>
        </xdr:cNvPr>
        <xdr:cNvSpPr/>
      </xdr:nvSpPr>
      <xdr:spPr>
        <a:xfrm>
          <a:off x="12296775" y="135470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148589</xdr:rowOff>
    </xdr:from>
    <xdr:to>
      <xdr:col>76</xdr:col>
      <xdr:colOff>114300</xdr:colOff>
      <xdr:row>84</xdr:row>
      <xdr:rowOff>5714</xdr:rowOff>
    </xdr:to>
    <xdr:cxnSp macro="">
      <xdr:nvCxnSpPr>
        <xdr:cNvPr id="768" name="直線コネクタ 767">
          <a:extLst>
            <a:ext uri="{FF2B5EF4-FFF2-40B4-BE49-F238E27FC236}">
              <a16:creationId xmlns:a16="http://schemas.microsoft.com/office/drawing/2014/main" id="{481CC6EB-EE72-408A-A4D2-A6427EA8A42B}"/>
            </a:ext>
          </a:extLst>
        </xdr:cNvPr>
        <xdr:cNvCxnSpPr/>
      </xdr:nvCxnSpPr>
      <xdr:spPr>
        <a:xfrm>
          <a:off x="12344400" y="13594714"/>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55880</xdr:rowOff>
    </xdr:from>
    <xdr:to>
      <xdr:col>67</xdr:col>
      <xdr:colOff>101600</xdr:colOff>
      <xdr:row>83</xdr:row>
      <xdr:rowOff>157480</xdr:rowOff>
    </xdr:to>
    <xdr:sp macro="" textlink="">
      <xdr:nvSpPr>
        <xdr:cNvPr id="769" name="楕円 768">
          <a:extLst>
            <a:ext uri="{FF2B5EF4-FFF2-40B4-BE49-F238E27FC236}">
              <a16:creationId xmlns:a16="http://schemas.microsoft.com/office/drawing/2014/main" id="{0376FA28-87AE-49B1-B623-CD2BA923AC49}"/>
            </a:ext>
          </a:extLst>
        </xdr:cNvPr>
        <xdr:cNvSpPr/>
      </xdr:nvSpPr>
      <xdr:spPr>
        <a:xfrm>
          <a:off x="11487150" y="13505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106680</xdr:rowOff>
    </xdr:from>
    <xdr:to>
      <xdr:col>71</xdr:col>
      <xdr:colOff>177800</xdr:colOff>
      <xdr:row>83</xdr:row>
      <xdr:rowOff>148589</xdr:rowOff>
    </xdr:to>
    <xdr:cxnSp macro="">
      <xdr:nvCxnSpPr>
        <xdr:cNvPr id="770" name="直線コネクタ 769">
          <a:extLst>
            <a:ext uri="{FF2B5EF4-FFF2-40B4-BE49-F238E27FC236}">
              <a16:creationId xmlns:a16="http://schemas.microsoft.com/office/drawing/2014/main" id="{ABDF80EA-C7B5-41B0-842E-05CA4C9A5D4A}"/>
            </a:ext>
          </a:extLst>
        </xdr:cNvPr>
        <xdr:cNvCxnSpPr/>
      </xdr:nvCxnSpPr>
      <xdr:spPr>
        <a:xfrm>
          <a:off x="11534775" y="13552805"/>
          <a:ext cx="80962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771" name="n_1aveValue【児童館】&#10;有形固定資産減価償却率">
          <a:extLst>
            <a:ext uri="{FF2B5EF4-FFF2-40B4-BE49-F238E27FC236}">
              <a16:creationId xmlns:a16="http://schemas.microsoft.com/office/drawing/2014/main" id="{56523472-ED6C-415C-975B-F9FFDB7A35EA}"/>
            </a:ext>
          </a:extLst>
        </xdr:cNvPr>
        <xdr:cNvSpPr txBox="1"/>
      </xdr:nvSpPr>
      <xdr:spPr>
        <a:xfrm>
          <a:off x="13745219" y="1326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772" name="n_2aveValue【児童館】&#10;有形固定資産減価償却率">
          <a:extLst>
            <a:ext uri="{FF2B5EF4-FFF2-40B4-BE49-F238E27FC236}">
              <a16:creationId xmlns:a16="http://schemas.microsoft.com/office/drawing/2014/main" id="{0855B3B9-41F8-4842-BBC9-D7F994B2D31F}"/>
            </a:ext>
          </a:extLst>
        </xdr:cNvPr>
        <xdr:cNvSpPr txBox="1"/>
      </xdr:nvSpPr>
      <xdr:spPr>
        <a:xfrm>
          <a:off x="12964169"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773" name="n_3aveValue【児童館】&#10;有形固定資産減価償却率">
          <a:extLst>
            <a:ext uri="{FF2B5EF4-FFF2-40B4-BE49-F238E27FC236}">
              <a16:creationId xmlns:a16="http://schemas.microsoft.com/office/drawing/2014/main" id="{CC864188-3173-4F59-98F2-B02260D8777D}"/>
            </a:ext>
          </a:extLst>
        </xdr:cNvPr>
        <xdr:cNvSpPr txBox="1"/>
      </xdr:nvSpPr>
      <xdr:spPr>
        <a:xfrm>
          <a:off x="12164069" y="13249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774" name="n_4aveValue【児童館】&#10;有形固定資産減価償却率">
          <a:extLst>
            <a:ext uri="{FF2B5EF4-FFF2-40B4-BE49-F238E27FC236}">
              <a16:creationId xmlns:a16="http://schemas.microsoft.com/office/drawing/2014/main" id="{E2565F83-B4AF-45E6-B282-13F0BC2D9A42}"/>
            </a:ext>
          </a:extLst>
        </xdr:cNvPr>
        <xdr:cNvSpPr txBox="1"/>
      </xdr:nvSpPr>
      <xdr:spPr>
        <a:xfrm>
          <a:off x="11354444" y="13190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59072</xdr:rowOff>
    </xdr:from>
    <xdr:ext cx="405111" cy="259045"/>
    <xdr:sp macro="" textlink="">
      <xdr:nvSpPr>
        <xdr:cNvPr id="775" name="n_1mainValue【児童館】&#10;有形固定資産減価償却率">
          <a:extLst>
            <a:ext uri="{FF2B5EF4-FFF2-40B4-BE49-F238E27FC236}">
              <a16:creationId xmlns:a16="http://schemas.microsoft.com/office/drawing/2014/main" id="{E9ED9B83-9476-47E1-A5B4-2F56B17E6A1D}"/>
            </a:ext>
          </a:extLst>
        </xdr:cNvPr>
        <xdr:cNvSpPr txBox="1"/>
      </xdr:nvSpPr>
      <xdr:spPr>
        <a:xfrm>
          <a:off x="13745219"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47641</xdr:rowOff>
    </xdr:from>
    <xdr:ext cx="405111" cy="259045"/>
    <xdr:sp macro="" textlink="">
      <xdr:nvSpPr>
        <xdr:cNvPr id="776" name="n_2mainValue【児童館】&#10;有形固定資産減価償却率">
          <a:extLst>
            <a:ext uri="{FF2B5EF4-FFF2-40B4-BE49-F238E27FC236}">
              <a16:creationId xmlns:a16="http://schemas.microsoft.com/office/drawing/2014/main" id="{3828A2DA-5637-4047-A17D-79B27B768354}"/>
            </a:ext>
          </a:extLst>
        </xdr:cNvPr>
        <xdr:cNvSpPr txBox="1"/>
      </xdr:nvSpPr>
      <xdr:spPr>
        <a:xfrm>
          <a:off x="12964169"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19066</xdr:rowOff>
    </xdr:from>
    <xdr:ext cx="405111" cy="259045"/>
    <xdr:sp macro="" textlink="">
      <xdr:nvSpPr>
        <xdr:cNvPr id="777" name="n_3mainValue【児童館】&#10;有形固定資産減価償却率">
          <a:extLst>
            <a:ext uri="{FF2B5EF4-FFF2-40B4-BE49-F238E27FC236}">
              <a16:creationId xmlns:a16="http://schemas.microsoft.com/office/drawing/2014/main" id="{7F36C91C-AEF5-465F-8885-7235C74D6EB8}"/>
            </a:ext>
          </a:extLst>
        </xdr:cNvPr>
        <xdr:cNvSpPr txBox="1"/>
      </xdr:nvSpPr>
      <xdr:spPr>
        <a:xfrm>
          <a:off x="12164069"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148607</xdr:rowOff>
    </xdr:from>
    <xdr:ext cx="405111" cy="259045"/>
    <xdr:sp macro="" textlink="">
      <xdr:nvSpPr>
        <xdr:cNvPr id="778" name="n_4mainValue【児童館】&#10;有形固定資産減価償却率">
          <a:extLst>
            <a:ext uri="{FF2B5EF4-FFF2-40B4-BE49-F238E27FC236}">
              <a16:creationId xmlns:a16="http://schemas.microsoft.com/office/drawing/2014/main" id="{BE656435-9551-4F79-B9B7-DBDCA2FF09BD}"/>
            </a:ext>
          </a:extLst>
        </xdr:cNvPr>
        <xdr:cNvSpPr txBox="1"/>
      </xdr:nvSpPr>
      <xdr:spPr>
        <a:xfrm>
          <a:off x="113544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0FB5AF36-37BF-4FD1-ADE6-37F0D32EEC7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5441BC66-D80B-4F48-85D1-ECBFDFF9C22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A976B0B5-5470-4860-B36B-CDB67143189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280304C3-CDA3-4474-B336-6CEA72E53CA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C2800775-5F2F-4852-8E57-5EAEFE87BB8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3AA58896-178F-4635-BABB-3BD36AAA16F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4A0DF604-43B4-4462-B7DA-825D0418507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FEAD7666-93E0-4F03-99FF-856670810D2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6F578D1F-E58C-469A-8A38-056E86DE723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A3C81BB6-C5EB-4081-B8B4-9AD08C5BDC9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CC4AA473-3079-49B7-8BFD-61F413582C83}"/>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30612A3D-7F29-4D32-B1DE-A6503FECB182}"/>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A1959A9B-7F93-46DD-9999-8C87A758EE4E}"/>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1876FCC4-2067-4D7A-94C4-7B62C3361C03}"/>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588CD0D5-CA28-4AA0-829B-CC98A94F93D6}"/>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B3DFA783-5BFE-4269-9A58-74D67444853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A85CC349-FAE3-4CED-AD42-93C9D6AB5DB6}"/>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AB6906FD-C997-4C04-A916-136F30081C7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26101871-6033-4212-B4F6-A8EE038C878D}"/>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33BC7067-8C5A-440E-B57E-CD688405418F}"/>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869A7A86-A835-47A8-A026-F2D17FEF0601}"/>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977B5FC2-C77C-4D9C-B260-AE7656146328}"/>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EA4E5E85-C66D-499A-814E-59BD25DE805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4D89B5C7-AD81-40E2-87DD-A3A7BE07BA4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BF76B3F6-6FEC-4071-950C-2D7508FA781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B9F143B1-D4F9-4047-BE37-4AD9BC156AD2}"/>
            </a:ext>
          </a:extLst>
        </xdr:cNvPr>
        <xdr:cNvCxnSpPr/>
      </xdr:nvCxnSpPr>
      <xdr:spPr>
        <a:xfrm flipV="1">
          <a:off x="19954239" y="12677775"/>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1FAE3BF4-5BD5-41E6-B278-CA6279857431}"/>
            </a:ext>
          </a:extLst>
        </xdr:cNvPr>
        <xdr:cNvSpPr txBox="1"/>
      </xdr:nvSpPr>
      <xdr:spPr>
        <a:xfrm>
          <a:off x="19992975" y="1409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CACACFF2-EDCA-4F7D-A27D-78F08B300CDC}"/>
            </a:ext>
          </a:extLst>
        </xdr:cNvPr>
        <xdr:cNvCxnSpPr/>
      </xdr:nvCxnSpPr>
      <xdr:spPr>
        <a:xfrm>
          <a:off x="19878675" y="14087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00D9AB22-ED89-4B44-A94B-F01F78D32D60}"/>
            </a:ext>
          </a:extLst>
        </xdr:cNvPr>
        <xdr:cNvSpPr txBox="1"/>
      </xdr:nvSpPr>
      <xdr:spPr>
        <a:xfrm>
          <a:off x="19992975"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A6346AEC-2808-4035-A576-761212B31C91}"/>
            </a:ext>
          </a:extLst>
        </xdr:cNvPr>
        <xdr:cNvCxnSpPr/>
      </xdr:nvCxnSpPr>
      <xdr:spPr>
        <a:xfrm>
          <a:off x="19878675" y="12677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809" name="【児童館】&#10;一人当たり面積平均値テキスト">
          <a:extLst>
            <a:ext uri="{FF2B5EF4-FFF2-40B4-BE49-F238E27FC236}">
              <a16:creationId xmlns:a16="http://schemas.microsoft.com/office/drawing/2014/main" id="{3AEC5106-C95E-4310-BEBF-781F7B6893D4}"/>
            </a:ext>
          </a:extLst>
        </xdr:cNvPr>
        <xdr:cNvSpPr txBox="1"/>
      </xdr:nvSpPr>
      <xdr:spPr>
        <a:xfrm>
          <a:off x="19992975" y="13495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3527CF2C-8362-4E3E-B4D0-6A3CC6EFDD48}"/>
            </a:ext>
          </a:extLst>
        </xdr:cNvPr>
        <xdr:cNvSpPr/>
      </xdr:nvSpPr>
      <xdr:spPr>
        <a:xfrm>
          <a:off x="19897725" y="136311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499912EA-BC9B-4301-A5DD-17C3F570F068}"/>
            </a:ext>
          </a:extLst>
        </xdr:cNvPr>
        <xdr:cNvSpPr/>
      </xdr:nvSpPr>
      <xdr:spPr>
        <a:xfrm>
          <a:off x="19154775" y="136475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6742100D-1ADD-4912-8B41-1A724DDD8104}"/>
            </a:ext>
          </a:extLst>
        </xdr:cNvPr>
        <xdr:cNvSpPr/>
      </xdr:nvSpPr>
      <xdr:spPr>
        <a:xfrm>
          <a:off x="18345150" y="136475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AF493A12-F3FC-49CC-8911-BB9F16E3CD98}"/>
            </a:ext>
          </a:extLst>
        </xdr:cNvPr>
        <xdr:cNvSpPr/>
      </xdr:nvSpPr>
      <xdr:spPr>
        <a:xfrm>
          <a:off x="17554575" y="136606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14" name="フローチャート: 判断 813">
          <a:extLst>
            <a:ext uri="{FF2B5EF4-FFF2-40B4-BE49-F238E27FC236}">
              <a16:creationId xmlns:a16="http://schemas.microsoft.com/office/drawing/2014/main" id="{8417917E-F987-4F34-BD53-845B7B50F6E1}"/>
            </a:ext>
          </a:extLst>
        </xdr:cNvPr>
        <xdr:cNvSpPr/>
      </xdr:nvSpPr>
      <xdr:spPr>
        <a:xfrm>
          <a:off x="16754475" y="136769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833C0F6-BB3B-408D-9F25-304A09C7391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8F5F434-1AE8-4000-846F-46E010A2BAE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A082BDA-56D6-498B-8F78-9DC9F36956F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9352E4A8-E239-4B45-A3EE-D69F25B70F54}"/>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563D805-FCE1-4E0A-BF12-81BF18E7004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820" name="楕円 819">
          <a:extLst>
            <a:ext uri="{FF2B5EF4-FFF2-40B4-BE49-F238E27FC236}">
              <a16:creationId xmlns:a16="http://schemas.microsoft.com/office/drawing/2014/main" id="{D0CECA61-5EAD-43DF-B202-DBE84D421DE1}"/>
            </a:ext>
          </a:extLst>
        </xdr:cNvPr>
        <xdr:cNvSpPr/>
      </xdr:nvSpPr>
      <xdr:spPr>
        <a:xfrm>
          <a:off x="19897725" y="139350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821" name="【児童館】&#10;一人当たり面積該当値テキスト">
          <a:extLst>
            <a:ext uri="{FF2B5EF4-FFF2-40B4-BE49-F238E27FC236}">
              <a16:creationId xmlns:a16="http://schemas.microsoft.com/office/drawing/2014/main" id="{DBAC45D5-C150-4821-A966-F56F364D822E}"/>
            </a:ext>
          </a:extLst>
        </xdr:cNvPr>
        <xdr:cNvSpPr txBox="1"/>
      </xdr:nvSpPr>
      <xdr:spPr>
        <a:xfrm>
          <a:off x="19992975"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822" name="楕円 821">
          <a:extLst>
            <a:ext uri="{FF2B5EF4-FFF2-40B4-BE49-F238E27FC236}">
              <a16:creationId xmlns:a16="http://schemas.microsoft.com/office/drawing/2014/main" id="{DE8EBE8B-A1C9-41AA-B6B9-03349ACD6464}"/>
            </a:ext>
          </a:extLst>
        </xdr:cNvPr>
        <xdr:cNvSpPr/>
      </xdr:nvSpPr>
      <xdr:spPr>
        <a:xfrm>
          <a:off x="19154775" y="13935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823" name="直線コネクタ 822">
          <a:extLst>
            <a:ext uri="{FF2B5EF4-FFF2-40B4-BE49-F238E27FC236}">
              <a16:creationId xmlns:a16="http://schemas.microsoft.com/office/drawing/2014/main" id="{3D8193E3-7D23-4FE6-9AAE-E0B376A91DF0}"/>
            </a:ext>
          </a:extLst>
        </xdr:cNvPr>
        <xdr:cNvCxnSpPr/>
      </xdr:nvCxnSpPr>
      <xdr:spPr>
        <a:xfrm>
          <a:off x="19202400" y="139731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3629</xdr:rowOff>
    </xdr:from>
    <xdr:to>
      <xdr:col>107</xdr:col>
      <xdr:colOff>101600</xdr:colOff>
      <xdr:row>86</xdr:row>
      <xdr:rowOff>105229</xdr:rowOff>
    </xdr:to>
    <xdr:sp macro="" textlink="">
      <xdr:nvSpPr>
        <xdr:cNvPr id="824" name="楕円 823">
          <a:extLst>
            <a:ext uri="{FF2B5EF4-FFF2-40B4-BE49-F238E27FC236}">
              <a16:creationId xmlns:a16="http://schemas.microsoft.com/office/drawing/2014/main" id="{6A9D336C-7036-4299-95D4-924C1F8C860B}"/>
            </a:ext>
          </a:extLst>
        </xdr:cNvPr>
        <xdr:cNvSpPr/>
      </xdr:nvSpPr>
      <xdr:spPr>
        <a:xfrm>
          <a:off x="18345150" y="139418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54429</xdr:rowOff>
    </xdr:to>
    <xdr:cxnSp macro="">
      <xdr:nvCxnSpPr>
        <xdr:cNvPr id="825" name="直線コネクタ 824">
          <a:extLst>
            <a:ext uri="{FF2B5EF4-FFF2-40B4-BE49-F238E27FC236}">
              <a16:creationId xmlns:a16="http://schemas.microsoft.com/office/drawing/2014/main" id="{D0AAE11D-A476-49FE-9B5B-6C766B19BB55}"/>
            </a:ext>
          </a:extLst>
        </xdr:cNvPr>
        <xdr:cNvCxnSpPr/>
      </xdr:nvCxnSpPr>
      <xdr:spPr>
        <a:xfrm flipV="1">
          <a:off x="18392775" y="13973175"/>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3629</xdr:rowOff>
    </xdr:from>
    <xdr:to>
      <xdr:col>102</xdr:col>
      <xdr:colOff>165100</xdr:colOff>
      <xdr:row>86</xdr:row>
      <xdr:rowOff>105229</xdr:rowOff>
    </xdr:to>
    <xdr:sp macro="" textlink="">
      <xdr:nvSpPr>
        <xdr:cNvPr id="826" name="楕円 825">
          <a:extLst>
            <a:ext uri="{FF2B5EF4-FFF2-40B4-BE49-F238E27FC236}">
              <a16:creationId xmlns:a16="http://schemas.microsoft.com/office/drawing/2014/main" id="{86F814C5-8E6E-48F1-B8E8-757009DE98D4}"/>
            </a:ext>
          </a:extLst>
        </xdr:cNvPr>
        <xdr:cNvSpPr/>
      </xdr:nvSpPr>
      <xdr:spPr>
        <a:xfrm>
          <a:off x="17554575" y="139418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54429</xdr:rowOff>
    </xdr:from>
    <xdr:to>
      <xdr:col>107</xdr:col>
      <xdr:colOff>50800</xdr:colOff>
      <xdr:row>86</xdr:row>
      <xdr:rowOff>54429</xdr:rowOff>
    </xdr:to>
    <xdr:cxnSp macro="">
      <xdr:nvCxnSpPr>
        <xdr:cNvPr id="827" name="直線コネクタ 826">
          <a:extLst>
            <a:ext uri="{FF2B5EF4-FFF2-40B4-BE49-F238E27FC236}">
              <a16:creationId xmlns:a16="http://schemas.microsoft.com/office/drawing/2014/main" id="{79073C55-1065-4B8C-A6A9-BC14C17DD0FB}"/>
            </a:ext>
          </a:extLst>
        </xdr:cNvPr>
        <xdr:cNvCxnSpPr/>
      </xdr:nvCxnSpPr>
      <xdr:spPr>
        <a:xfrm>
          <a:off x="17602200" y="1398950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828" name="楕円 827">
          <a:extLst>
            <a:ext uri="{FF2B5EF4-FFF2-40B4-BE49-F238E27FC236}">
              <a16:creationId xmlns:a16="http://schemas.microsoft.com/office/drawing/2014/main" id="{D73220DC-C10D-4C93-9111-E6F5A8B1D31B}"/>
            </a:ext>
          </a:extLst>
        </xdr:cNvPr>
        <xdr:cNvSpPr/>
      </xdr:nvSpPr>
      <xdr:spPr>
        <a:xfrm>
          <a:off x="16754475" y="138797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160564</xdr:rowOff>
    </xdr:from>
    <xdr:to>
      <xdr:col>102</xdr:col>
      <xdr:colOff>114300</xdr:colOff>
      <xdr:row>86</xdr:row>
      <xdr:rowOff>54429</xdr:rowOff>
    </xdr:to>
    <xdr:cxnSp macro="">
      <xdr:nvCxnSpPr>
        <xdr:cNvPr id="829" name="直線コネクタ 828">
          <a:extLst>
            <a:ext uri="{FF2B5EF4-FFF2-40B4-BE49-F238E27FC236}">
              <a16:creationId xmlns:a16="http://schemas.microsoft.com/office/drawing/2014/main" id="{7B46906B-8C7D-4569-9B90-E335567DD77D}"/>
            </a:ext>
          </a:extLst>
        </xdr:cNvPr>
        <xdr:cNvCxnSpPr/>
      </xdr:nvCxnSpPr>
      <xdr:spPr>
        <a:xfrm>
          <a:off x="16802100" y="13936889"/>
          <a:ext cx="800100" cy="5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30" name="n_1aveValue【児童館】&#10;一人当たり面積">
          <a:extLst>
            <a:ext uri="{FF2B5EF4-FFF2-40B4-BE49-F238E27FC236}">
              <a16:creationId xmlns:a16="http://schemas.microsoft.com/office/drawing/2014/main" id="{89C9B276-D154-450C-A10F-2CE9E961AE44}"/>
            </a:ext>
          </a:extLst>
        </xdr:cNvPr>
        <xdr:cNvSpPr txBox="1"/>
      </xdr:nvSpPr>
      <xdr:spPr>
        <a:xfrm>
          <a:off x="18983402" y="1344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31" name="n_2aveValue【児童館】&#10;一人当たり面積">
          <a:extLst>
            <a:ext uri="{FF2B5EF4-FFF2-40B4-BE49-F238E27FC236}">
              <a16:creationId xmlns:a16="http://schemas.microsoft.com/office/drawing/2014/main" id="{C1A5EF2B-AA6E-4170-A83D-92CAF1D4BB01}"/>
            </a:ext>
          </a:extLst>
        </xdr:cNvPr>
        <xdr:cNvSpPr txBox="1"/>
      </xdr:nvSpPr>
      <xdr:spPr>
        <a:xfrm>
          <a:off x="18183302" y="1344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832" name="n_3aveValue【児童館】&#10;一人当たり面積">
          <a:extLst>
            <a:ext uri="{FF2B5EF4-FFF2-40B4-BE49-F238E27FC236}">
              <a16:creationId xmlns:a16="http://schemas.microsoft.com/office/drawing/2014/main" id="{06870B1D-177A-4285-B31E-95F195EAD125}"/>
            </a:ext>
          </a:extLst>
        </xdr:cNvPr>
        <xdr:cNvSpPr txBox="1"/>
      </xdr:nvSpPr>
      <xdr:spPr>
        <a:xfrm>
          <a:off x="17383202" y="1344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33" name="n_4aveValue【児童館】&#10;一人当たり面積">
          <a:extLst>
            <a:ext uri="{FF2B5EF4-FFF2-40B4-BE49-F238E27FC236}">
              <a16:creationId xmlns:a16="http://schemas.microsoft.com/office/drawing/2014/main" id="{BBEA7A21-C56A-40A5-B9D3-1ED0B4518E9A}"/>
            </a:ext>
          </a:extLst>
        </xdr:cNvPr>
        <xdr:cNvSpPr txBox="1"/>
      </xdr:nvSpPr>
      <xdr:spPr>
        <a:xfrm>
          <a:off x="16592627" y="134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834" name="n_1mainValue【児童館】&#10;一人当たり面積">
          <a:extLst>
            <a:ext uri="{FF2B5EF4-FFF2-40B4-BE49-F238E27FC236}">
              <a16:creationId xmlns:a16="http://schemas.microsoft.com/office/drawing/2014/main" id="{E47A86C4-3639-4508-8EF7-725D82DEF91C}"/>
            </a:ext>
          </a:extLst>
        </xdr:cNvPr>
        <xdr:cNvSpPr txBox="1"/>
      </xdr:nvSpPr>
      <xdr:spPr>
        <a:xfrm>
          <a:off x="18983402"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96356</xdr:rowOff>
    </xdr:from>
    <xdr:ext cx="469744" cy="259045"/>
    <xdr:sp macro="" textlink="">
      <xdr:nvSpPr>
        <xdr:cNvPr id="835" name="n_2mainValue【児童館】&#10;一人当たり面積">
          <a:extLst>
            <a:ext uri="{FF2B5EF4-FFF2-40B4-BE49-F238E27FC236}">
              <a16:creationId xmlns:a16="http://schemas.microsoft.com/office/drawing/2014/main" id="{1E4678F1-FAE0-4D21-9E61-D77C143A94E3}"/>
            </a:ext>
          </a:extLst>
        </xdr:cNvPr>
        <xdr:cNvSpPr txBox="1"/>
      </xdr:nvSpPr>
      <xdr:spPr>
        <a:xfrm>
          <a:off x="18183302" y="1403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96356</xdr:rowOff>
    </xdr:from>
    <xdr:ext cx="469744" cy="259045"/>
    <xdr:sp macro="" textlink="">
      <xdr:nvSpPr>
        <xdr:cNvPr id="836" name="n_3mainValue【児童館】&#10;一人当たり面積">
          <a:extLst>
            <a:ext uri="{FF2B5EF4-FFF2-40B4-BE49-F238E27FC236}">
              <a16:creationId xmlns:a16="http://schemas.microsoft.com/office/drawing/2014/main" id="{241712D0-6AE5-4B14-8D78-010DBE370906}"/>
            </a:ext>
          </a:extLst>
        </xdr:cNvPr>
        <xdr:cNvSpPr txBox="1"/>
      </xdr:nvSpPr>
      <xdr:spPr>
        <a:xfrm>
          <a:off x="17383202" y="14031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837" name="n_4mainValue【児童館】&#10;一人当たり面積">
          <a:extLst>
            <a:ext uri="{FF2B5EF4-FFF2-40B4-BE49-F238E27FC236}">
              <a16:creationId xmlns:a16="http://schemas.microsoft.com/office/drawing/2014/main" id="{59AD6EF6-A45A-4E23-B862-8233D8744B1F}"/>
            </a:ext>
          </a:extLst>
        </xdr:cNvPr>
        <xdr:cNvSpPr txBox="1"/>
      </xdr:nvSpPr>
      <xdr:spPr>
        <a:xfrm>
          <a:off x="16592627" y="1396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4CBFD082-2831-44D3-AE6E-0B65ABB02BB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447AAC08-621A-45A7-9525-12666C1153A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83C0C8FE-FC13-4920-BF9D-20E7A68130F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C7E9F840-0C02-415A-A25C-BA03778063D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B6ADCE79-89A5-43B6-B0BC-37EFE576929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C5289A6E-C5E9-4C21-8377-79DD08022D0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2A76A7AE-EBF3-4E58-BAB0-55D5DDFDE7A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319992EB-9A03-49BF-8FB3-9CBD4DAA268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D57FEB04-1D14-4F63-9EC4-5FB87B1628E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D13F7E1B-B50E-4AAE-9CF1-3933CBFA4BB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71B57BB4-A07C-4FFF-8EF8-88BA9C2A9D5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D2C8451C-4F31-4BD3-8D12-923D09EEF0D0}"/>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FFF1533B-06C6-436D-ADDE-7276CBC5C1F7}"/>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F9BE83BF-3BE0-4D44-A8DA-F92E7F4ABA27}"/>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169F8472-2551-4EC9-9CD1-E9D4BD8E23DA}"/>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0444AB42-3C0A-4696-8145-A681859D7E69}"/>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B14CE258-45D2-4C3F-92DE-7F2C57CA6C6A}"/>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4EDD214C-C570-4C8A-874C-1288379BF7C8}"/>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35559861-D80C-4346-9CAF-F81F2D714DA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B362915A-C3AE-461A-8402-BDEB4F587AF3}"/>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B7F8DD01-705E-4633-8BF7-A963582F768E}"/>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198E0D0D-0F90-4150-A9D6-CC300F66B3F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06852171-69AA-4E28-8381-F6418D9B328F}"/>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74DE8E4D-57B7-4510-8E4D-D4A0736BED7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D2E736CB-7197-4834-9C6A-C26687B8EA46}"/>
            </a:ext>
          </a:extLst>
        </xdr:cNvPr>
        <xdr:cNvCxnSpPr/>
      </xdr:nvCxnSpPr>
      <xdr:spPr>
        <a:xfrm flipV="1">
          <a:off x="14696439" y="16275050"/>
          <a:ext cx="0" cy="1374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9C0BA041-095F-4CF7-8B74-376930B819BC}"/>
            </a:ext>
          </a:extLst>
        </xdr:cNvPr>
        <xdr:cNvSpPr txBox="1"/>
      </xdr:nvSpPr>
      <xdr:spPr>
        <a:xfrm>
          <a:off x="14735175"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CD471F63-8FA8-4C2A-8A8A-6831A50068CC}"/>
            </a:ext>
          </a:extLst>
        </xdr:cNvPr>
        <xdr:cNvCxnSpPr/>
      </xdr:nvCxnSpPr>
      <xdr:spPr>
        <a:xfrm>
          <a:off x="14611350" y="176491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5302359F-A962-42B2-877D-7786AD761854}"/>
            </a:ext>
          </a:extLst>
        </xdr:cNvPr>
        <xdr:cNvSpPr txBox="1"/>
      </xdr:nvSpPr>
      <xdr:spPr>
        <a:xfrm>
          <a:off x="14735175" y="1605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4F108D12-4079-4E1C-8BCE-CE776D7324BA}"/>
            </a:ext>
          </a:extLst>
        </xdr:cNvPr>
        <xdr:cNvCxnSpPr/>
      </xdr:nvCxnSpPr>
      <xdr:spPr>
        <a:xfrm>
          <a:off x="14611350" y="16275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867" name="【公民館】&#10;有形固定資産減価償却率平均値テキスト">
          <a:extLst>
            <a:ext uri="{FF2B5EF4-FFF2-40B4-BE49-F238E27FC236}">
              <a16:creationId xmlns:a16="http://schemas.microsoft.com/office/drawing/2014/main" id="{D7CDF05C-F66E-44BB-85C7-48267E95B61F}"/>
            </a:ext>
          </a:extLst>
        </xdr:cNvPr>
        <xdr:cNvSpPr txBox="1"/>
      </xdr:nvSpPr>
      <xdr:spPr>
        <a:xfrm>
          <a:off x="14735175" y="1703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F4665617-0FE0-4378-8A79-D9DE05028139}"/>
            </a:ext>
          </a:extLst>
        </xdr:cNvPr>
        <xdr:cNvSpPr/>
      </xdr:nvSpPr>
      <xdr:spPr>
        <a:xfrm>
          <a:off x="14649450" y="170605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97A912C5-FC45-4FE5-A16C-EF21438F9C5C}"/>
            </a:ext>
          </a:extLst>
        </xdr:cNvPr>
        <xdr:cNvSpPr/>
      </xdr:nvSpPr>
      <xdr:spPr>
        <a:xfrm>
          <a:off x="13887450" y="170567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84B0A8C1-68F7-4113-9082-A70474AC5471}"/>
            </a:ext>
          </a:extLst>
        </xdr:cNvPr>
        <xdr:cNvSpPr/>
      </xdr:nvSpPr>
      <xdr:spPr>
        <a:xfrm>
          <a:off x="13096875" y="17042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E5504ED5-B645-4DF2-8CE9-25D8940BB551}"/>
            </a:ext>
          </a:extLst>
        </xdr:cNvPr>
        <xdr:cNvSpPr/>
      </xdr:nvSpPr>
      <xdr:spPr>
        <a:xfrm>
          <a:off x="12296775" y="170141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872" name="フローチャート: 判断 871">
          <a:extLst>
            <a:ext uri="{FF2B5EF4-FFF2-40B4-BE49-F238E27FC236}">
              <a16:creationId xmlns:a16="http://schemas.microsoft.com/office/drawing/2014/main" id="{889F733B-7379-4345-A825-9509DF3975B6}"/>
            </a:ext>
          </a:extLst>
        </xdr:cNvPr>
        <xdr:cNvSpPr/>
      </xdr:nvSpPr>
      <xdr:spPr>
        <a:xfrm>
          <a:off x="11487150" y="169995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DADCF71D-BB78-48E4-AC17-79FEE692957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C16A938E-6FF1-4CB3-8829-53CA3E5B390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0255FAD-9894-4939-8FE3-BABB68231B4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6628B56A-F6F5-46A6-A9FA-FFC22966031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6583B60-32A8-41EE-A5C6-2001B8D7059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147320</xdr:rowOff>
    </xdr:from>
    <xdr:to>
      <xdr:col>85</xdr:col>
      <xdr:colOff>177800</xdr:colOff>
      <xdr:row>104</xdr:row>
      <xdr:rowOff>77470</xdr:rowOff>
    </xdr:to>
    <xdr:sp macro="" textlink="">
      <xdr:nvSpPr>
        <xdr:cNvPr id="878" name="楕円 877">
          <a:extLst>
            <a:ext uri="{FF2B5EF4-FFF2-40B4-BE49-F238E27FC236}">
              <a16:creationId xmlns:a16="http://schemas.microsoft.com/office/drawing/2014/main" id="{5243EFD3-68F6-4E14-8871-B5E964E2B51E}"/>
            </a:ext>
          </a:extLst>
        </xdr:cNvPr>
        <xdr:cNvSpPr/>
      </xdr:nvSpPr>
      <xdr:spPr>
        <a:xfrm>
          <a:off x="14649450" y="169462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170197</xdr:rowOff>
    </xdr:from>
    <xdr:ext cx="405111" cy="259045"/>
    <xdr:sp macro="" textlink="">
      <xdr:nvSpPr>
        <xdr:cNvPr id="879" name="【公民館】&#10;有形固定資産減価償却率該当値テキスト">
          <a:extLst>
            <a:ext uri="{FF2B5EF4-FFF2-40B4-BE49-F238E27FC236}">
              <a16:creationId xmlns:a16="http://schemas.microsoft.com/office/drawing/2014/main" id="{B8A6A1D6-33CE-4B59-B44E-387AD5D6AD1B}"/>
            </a:ext>
          </a:extLst>
        </xdr:cNvPr>
        <xdr:cNvSpPr txBox="1"/>
      </xdr:nvSpPr>
      <xdr:spPr>
        <a:xfrm>
          <a:off x="14735175" y="1680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99695</xdr:rowOff>
    </xdr:from>
    <xdr:to>
      <xdr:col>81</xdr:col>
      <xdr:colOff>101600</xdr:colOff>
      <xdr:row>104</xdr:row>
      <xdr:rowOff>29845</xdr:rowOff>
    </xdr:to>
    <xdr:sp macro="" textlink="">
      <xdr:nvSpPr>
        <xdr:cNvPr id="880" name="楕円 879">
          <a:extLst>
            <a:ext uri="{FF2B5EF4-FFF2-40B4-BE49-F238E27FC236}">
              <a16:creationId xmlns:a16="http://schemas.microsoft.com/office/drawing/2014/main" id="{B57DC734-F3E1-4E1F-A132-F889CDA32D75}"/>
            </a:ext>
          </a:extLst>
        </xdr:cNvPr>
        <xdr:cNvSpPr/>
      </xdr:nvSpPr>
      <xdr:spPr>
        <a:xfrm>
          <a:off x="13887450" y="169049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150495</xdr:rowOff>
    </xdr:from>
    <xdr:to>
      <xdr:col>85</xdr:col>
      <xdr:colOff>127000</xdr:colOff>
      <xdr:row>104</xdr:row>
      <xdr:rowOff>26670</xdr:rowOff>
    </xdr:to>
    <xdr:cxnSp macro="">
      <xdr:nvCxnSpPr>
        <xdr:cNvPr id="881" name="直線コネクタ 880">
          <a:extLst>
            <a:ext uri="{FF2B5EF4-FFF2-40B4-BE49-F238E27FC236}">
              <a16:creationId xmlns:a16="http://schemas.microsoft.com/office/drawing/2014/main" id="{FAD2C872-BC2E-4B45-97DB-31E0578EB307}"/>
            </a:ext>
          </a:extLst>
        </xdr:cNvPr>
        <xdr:cNvCxnSpPr/>
      </xdr:nvCxnSpPr>
      <xdr:spPr>
        <a:xfrm>
          <a:off x="13935075" y="16952595"/>
          <a:ext cx="762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53975</xdr:rowOff>
    </xdr:from>
    <xdr:to>
      <xdr:col>76</xdr:col>
      <xdr:colOff>165100</xdr:colOff>
      <xdr:row>103</xdr:row>
      <xdr:rowOff>155575</xdr:rowOff>
    </xdr:to>
    <xdr:sp macro="" textlink="">
      <xdr:nvSpPr>
        <xdr:cNvPr id="882" name="楕円 881">
          <a:extLst>
            <a:ext uri="{FF2B5EF4-FFF2-40B4-BE49-F238E27FC236}">
              <a16:creationId xmlns:a16="http://schemas.microsoft.com/office/drawing/2014/main" id="{0168D938-56AD-4491-9F69-2324500D861C}"/>
            </a:ext>
          </a:extLst>
        </xdr:cNvPr>
        <xdr:cNvSpPr/>
      </xdr:nvSpPr>
      <xdr:spPr>
        <a:xfrm>
          <a:off x="13096875" y="168560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104775</xdr:rowOff>
    </xdr:from>
    <xdr:to>
      <xdr:col>81</xdr:col>
      <xdr:colOff>50800</xdr:colOff>
      <xdr:row>103</xdr:row>
      <xdr:rowOff>150495</xdr:rowOff>
    </xdr:to>
    <xdr:cxnSp macro="">
      <xdr:nvCxnSpPr>
        <xdr:cNvPr id="883" name="直線コネクタ 882">
          <a:extLst>
            <a:ext uri="{FF2B5EF4-FFF2-40B4-BE49-F238E27FC236}">
              <a16:creationId xmlns:a16="http://schemas.microsoft.com/office/drawing/2014/main" id="{E92463DA-892F-4097-B296-1A3BF05B2151}"/>
            </a:ext>
          </a:extLst>
        </xdr:cNvPr>
        <xdr:cNvCxnSpPr/>
      </xdr:nvCxnSpPr>
      <xdr:spPr>
        <a:xfrm>
          <a:off x="13144500" y="1690370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8255</xdr:rowOff>
    </xdr:from>
    <xdr:to>
      <xdr:col>72</xdr:col>
      <xdr:colOff>38100</xdr:colOff>
      <xdr:row>103</xdr:row>
      <xdr:rowOff>109855</xdr:rowOff>
    </xdr:to>
    <xdr:sp macro="" textlink="">
      <xdr:nvSpPr>
        <xdr:cNvPr id="884" name="楕円 883">
          <a:extLst>
            <a:ext uri="{FF2B5EF4-FFF2-40B4-BE49-F238E27FC236}">
              <a16:creationId xmlns:a16="http://schemas.microsoft.com/office/drawing/2014/main" id="{4C4B2B1D-A610-4A3B-AD53-54B731503C98}"/>
            </a:ext>
          </a:extLst>
        </xdr:cNvPr>
        <xdr:cNvSpPr/>
      </xdr:nvSpPr>
      <xdr:spPr>
        <a:xfrm>
          <a:off x="12296775" y="168135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59055</xdr:rowOff>
    </xdr:from>
    <xdr:to>
      <xdr:col>76</xdr:col>
      <xdr:colOff>114300</xdr:colOff>
      <xdr:row>103</xdr:row>
      <xdr:rowOff>104775</xdr:rowOff>
    </xdr:to>
    <xdr:cxnSp macro="">
      <xdr:nvCxnSpPr>
        <xdr:cNvPr id="885" name="直線コネクタ 884">
          <a:extLst>
            <a:ext uri="{FF2B5EF4-FFF2-40B4-BE49-F238E27FC236}">
              <a16:creationId xmlns:a16="http://schemas.microsoft.com/office/drawing/2014/main" id="{66599EB4-1FE7-4F41-868D-0AD363BE6012}"/>
            </a:ext>
          </a:extLst>
        </xdr:cNvPr>
        <xdr:cNvCxnSpPr/>
      </xdr:nvCxnSpPr>
      <xdr:spPr>
        <a:xfrm>
          <a:off x="12344400" y="16861155"/>
          <a:ext cx="8001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139700</xdr:rowOff>
    </xdr:from>
    <xdr:to>
      <xdr:col>67</xdr:col>
      <xdr:colOff>101600</xdr:colOff>
      <xdr:row>103</xdr:row>
      <xdr:rowOff>69850</xdr:rowOff>
    </xdr:to>
    <xdr:sp macro="" textlink="">
      <xdr:nvSpPr>
        <xdr:cNvPr id="886" name="楕円 885">
          <a:extLst>
            <a:ext uri="{FF2B5EF4-FFF2-40B4-BE49-F238E27FC236}">
              <a16:creationId xmlns:a16="http://schemas.microsoft.com/office/drawing/2014/main" id="{0F619745-2CD2-4402-B6A8-824241B3D47C}"/>
            </a:ext>
          </a:extLst>
        </xdr:cNvPr>
        <xdr:cNvSpPr/>
      </xdr:nvSpPr>
      <xdr:spPr>
        <a:xfrm>
          <a:off x="11487150" y="16773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19050</xdr:rowOff>
    </xdr:from>
    <xdr:to>
      <xdr:col>71</xdr:col>
      <xdr:colOff>177800</xdr:colOff>
      <xdr:row>103</xdr:row>
      <xdr:rowOff>59055</xdr:rowOff>
    </xdr:to>
    <xdr:cxnSp macro="">
      <xdr:nvCxnSpPr>
        <xdr:cNvPr id="887" name="直線コネクタ 886">
          <a:extLst>
            <a:ext uri="{FF2B5EF4-FFF2-40B4-BE49-F238E27FC236}">
              <a16:creationId xmlns:a16="http://schemas.microsoft.com/office/drawing/2014/main" id="{9851EAB0-744A-4E2E-80FD-B2288DCFFFC9}"/>
            </a:ext>
          </a:extLst>
        </xdr:cNvPr>
        <xdr:cNvCxnSpPr/>
      </xdr:nvCxnSpPr>
      <xdr:spPr>
        <a:xfrm>
          <a:off x="11534775" y="16821150"/>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888" name="n_1aveValue【公民館】&#10;有形固定資産減価償却率">
          <a:extLst>
            <a:ext uri="{FF2B5EF4-FFF2-40B4-BE49-F238E27FC236}">
              <a16:creationId xmlns:a16="http://schemas.microsoft.com/office/drawing/2014/main" id="{E48BD960-CEE5-4AEC-958C-E3A65C699661}"/>
            </a:ext>
          </a:extLst>
        </xdr:cNvPr>
        <xdr:cNvSpPr txBox="1"/>
      </xdr:nvSpPr>
      <xdr:spPr>
        <a:xfrm>
          <a:off x="13745219" y="17155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889" name="n_2aveValue【公民館】&#10;有形固定資産減価償却率">
          <a:extLst>
            <a:ext uri="{FF2B5EF4-FFF2-40B4-BE49-F238E27FC236}">
              <a16:creationId xmlns:a16="http://schemas.microsoft.com/office/drawing/2014/main" id="{177E323B-CAA7-4807-81A1-18DCAE2D73BB}"/>
            </a:ext>
          </a:extLst>
        </xdr:cNvPr>
        <xdr:cNvSpPr txBox="1"/>
      </xdr:nvSpPr>
      <xdr:spPr>
        <a:xfrm>
          <a:off x="12964169" y="1713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890" name="n_3aveValue【公民館】&#10;有形固定資産減価償却率">
          <a:extLst>
            <a:ext uri="{FF2B5EF4-FFF2-40B4-BE49-F238E27FC236}">
              <a16:creationId xmlns:a16="http://schemas.microsoft.com/office/drawing/2014/main" id="{C9ABE7B7-3E4E-4D10-A7FA-B9C5CF65100A}"/>
            </a:ext>
          </a:extLst>
        </xdr:cNvPr>
        <xdr:cNvSpPr txBox="1"/>
      </xdr:nvSpPr>
      <xdr:spPr>
        <a:xfrm>
          <a:off x="12164069" y="1710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891" name="n_4aveValue【公民館】&#10;有形固定資産減価償却率">
          <a:extLst>
            <a:ext uri="{FF2B5EF4-FFF2-40B4-BE49-F238E27FC236}">
              <a16:creationId xmlns:a16="http://schemas.microsoft.com/office/drawing/2014/main" id="{0F4D1477-649D-4AEE-BC36-B1A0BBC8F4B6}"/>
            </a:ext>
          </a:extLst>
        </xdr:cNvPr>
        <xdr:cNvSpPr txBox="1"/>
      </xdr:nvSpPr>
      <xdr:spPr>
        <a:xfrm>
          <a:off x="11354444" y="1709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46372</xdr:rowOff>
    </xdr:from>
    <xdr:ext cx="405111" cy="259045"/>
    <xdr:sp macro="" textlink="">
      <xdr:nvSpPr>
        <xdr:cNvPr id="892" name="n_1mainValue【公民館】&#10;有形固定資産減価償却率">
          <a:extLst>
            <a:ext uri="{FF2B5EF4-FFF2-40B4-BE49-F238E27FC236}">
              <a16:creationId xmlns:a16="http://schemas.microsoft.com/office/drawing/2014/main" id="{52E3359C-1EEE-4AA1-9D6C-DF24A96C6FE9}"/>
            </a:ext>
          </a:extLst>
        </xdr:cNvPr>
        <xdr:cNvSpPr txBox="1"/>
      </xdr:nvSpPr>
      <xdr:spPr>
        <a:xfrm>
          <a:off x="13745219" y="1668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652</xdr:rowOff>
    </xdr:from>
    <xdr:ext cx="405111" cy="259045"/>
    <xdr:sp macro="" textlink="">
      <xdr:nvSpPr>
        <xdr:cNvPr id="893" name="n_2mainValue【公民館】&#10;有形固定資産減価償却率">
          <a:extLst>
            <a:ext uri="{FF2B5EF4-FFF2-40B4-BE49-F238E27FC236}">
              <a16:creationId xmlns:a16="http://schemas.microsoft.com/office/drawing/2014/main" id="{DEF7F2FD-D6DC-4091-842B-E3D5148DD922}"/>
            </a:ext>
          </a:extLst>
        </xdr:cNvPr>
        <xdr:cNvSpPr txBox="1"/>
      </xdr:nvSpPr>
      <xdr:spPr>
        <a:xfrm>
          <a:off x="12964169" y="1663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126382</xdr:rowOff>
    </xdr:from>
    <xdr:ext cx="405111" cy="259045"/>
    <xdr:sp macro="" textlink="">
      <xdr:nvSpPr>
        <xdr:cNvPr id="894" name="n_3mainValue【公民館】&#10;有形固定資産減価償却率">
          <a:extLst>
            <a:ext uri="{FF2B5EF4-FFF2-40B4-BE49-F238E27FC236}">
              <a16:creationId xmlns:a16="http://schemas.microsoft.com/office/drawing/2014/main" id="{C4BB95C8-F957-476C-85E6-438A64E1E231}"/>
            </a:ext>
          </a:extLst>
        </xdr:cNvPr>
        <xdr:cNvSpPr txBox="1"/>
      </xdr:nvSpPr>
      <xdr:spPr>
        <a:xfrm>
          <a:off x="12164069" y="1658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86377</xdr:rowOff>
    </xdr:from>
    <xdr:ext cx="405111" cy="259045"/>
    <xdr:sp macro="" textlink="">
      <xdr:nvSpPr>
        <xdr:cNvPr id="895" name="n_4mainValue【公民館】&#10;有形固定資産減価償却率">
          <a:extLst>
            <a:ext uri="{FF2B5EF4-FFF2-40B4-BE49-F238E27FC236}">
              <a16:creationId xmlns:a16="http://schemas.microsoft.com/office/drawing/2014/main" id="{64E190F6-08F1-47EA-A076-A83F38A0F51B}"/>
            </a:ext>
          </a:extLst>
        </xdr:cNvPr>
        <xdr:cNvSpPr txBox="1"/>
      </xdr:nvSpPr>
      <xdr:spPr>
        <a:xfrm>
          <a:off x="11354444" y="1654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D7376C63-AE10-4A75-A791-C162377A6EE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26390F61-FAE0-4B1B-B571-9C881E0CA48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826773C9-41D8-4048-924D-2EAA0D8114F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722FFB42-534D-4423-98DF-DEEE7F298B5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F6B9ABA3-AB46-4013-A493-02181A22B78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A4FFB9B6-13B1-4444-A15B-4F7106E6A08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B21FD134-2692-40F1-B460-AD27C013E5C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567E79FD-1781-41DA-AE04-2D1BC14C8D2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645A1DDE-AE2F-4BA2-ACD7-08E3C0229FE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BF832DB5-E68D-4EC1-99AE-1F6DAF981DA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838643D9-42F5-44B5-B5B3-DFC3D2F43DE0}"/>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63ACD97D-0CAB-4D3C-99DB-46309E068164}"/>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E43F8CFF-E21D-466A-8D02-1A3209122373}"/>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C8012950-AB19-495F-9200-635E96FCAE40}"/>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3D60CAAD-FCAB-40EC-B342-953A2A859516}"/>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7F71D122-96F0-4BC6-9CC9-74392C3A7B24}"/>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16E04614-C12C-4D26-8D25-C4804619A5E9}"/>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7A3603C0-9A71-415D-8EE4-1CD3AF674CF7}"/>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17CC6AE3-97C9-4880-B5AF-8B607DE3B99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88B19275-96B2-43CC-A636-2D7ABB17CEB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AEE09BB1-2652-4898-885F-0E7A846A92F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B4EB8A23-667E-4659-BCC8-C8C2F5C107A2}"/>
            </a:ext>
          </a:extLst>
        </xdr:cNvPr>
        <xdr:cNvCxnSpPr/>
      </xdr:nvCxnSpPr>
      <xdr:spPr>
        <a:xfrm flipV="1">
          <a:off x="19954239" y="16325087"/>
          <a:ext cx="0" cy="1399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8996FA21-B190-46B2-87F4-62E127A8F6DF}"/>
            </a:ext>
          </a:extLst>
        </xdr:cNvPr>
        <xdr:cNvSpPr txBox="1"/>
      </xdr:nvSpPr>
      <xdr:spPr>
        <a:xfrm>
          <a:off x="19992975" y="1772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2339BC3D-60CD-49C5-9FF2-04D9ED367BA9}"/>
            </a:ext>
          </a:extLst>
        </xdr:cNvPr>
        <xdr:cNvCxnSpPr/>
      </xdr:nvCxnSpPr>
      <xdr:spPr>
        <a:xfrm>
          <a:off x="19878675" y="177250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B58DC95B-DA87-4CE8-90C6-8841324542D6}"/>
            </a:ext>
          </a:extLst>
        </xdr:cNvPr>
        <xdr:cNvSpPr txBox="1"/>
      </xdr:nvSpPr>
      <xdr:spPr>
        <a:xfrm>
          <a:off x="19992975" y="1610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9C2B8990-7B02-4B44-8E3C-AABA8AD4B713}"/>
            </a:ext>
          </a:extLst>
        </xdr:cNvPr>
        <xdr:cNvCxnSpPr/>
      </xdr:nvCxnSpPr>
      <xdr:spPr>
        <a:xfrm>
          <a:off x="19878675" y="163250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922" name="【公民館】&#10;一人当たり面積平均値テキスト">
          <a:extLst>
            <a:ext uri="{FF2B5EF4-FFF2-40B4-BE49-F238E27FC236}">
              <a16:creationId xmlns:a16="http://schemas.microsoft.com/office/drawing/2014/main" id="{F1408FF3-FE74-4EDD-84C4-897C030436EC}"/>
            </a:ext>
          </a:extLst>
        </xdr:cNvPr>
        <xdr:cNvSpPr txBox="1"/>
      </xdr:nvSpPr>
      <xdr:spPr>
        <a:xfrm>
          <a:off x="19992975" y="173157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E81C416E-816D-42B9-80CE-79DAA4A8B903}"/>
            </a:ext>
          </a:extLst>
        </xdr:cNvPr>
        <xdr:cNvSpPr/>
      </xdr:nvSpPr>
      <xdr:spPr>
        <a:xfrm>
          <a:off x="19897725" y="173372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02569FA8-39DD-43F1-A6BC-1F080F2107B2}"/>
            </a:ext>
          </a:extLst>
        </xdr:cNvPr>
        <xdr:cNvSpPr/>
      </xdr:nvSpPr>
      <xdr:spPr>
        <a:xfrm>
          <a:off x="19154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2EA3DD10-5619-4A9F-8282-9E82B0A205E6}"/>
            </a:ext>
          </a:extLst>
        </xdr:cNvPr>
        <xdr:cNvSpPr/>
      </xdr:nvSpPr>
      <xdr:spPr>
        <a:xfrm>
          <a:off x="18345150" y="173290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61340FA0-6542-4549-90FA-FB329D50CF45}"/>
            </a:ext>
          </a:extLst>
        </xdr:cNvPr>
        <xdr:cNvSpPr/>
      </xdr:nvSpPr>
      <xdr:spPr>
        <a:xfrm>
          <a:off x="17554575" y="173290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27" name="フローチャート: 判断 926">
          <a:extLst>
            <a:ext uri="{FF2B5EF4-FFF2-40B4-BE49-F238E27FC236}">
              <a16:creationId xmlns:a16="http://schemas.microsoft.com/office/drawing/2014/main" id="{B87B5553-5DC6-4F36-9ADF-16B0FA015034}"/>
            </a:ext>
          </a:extLst>
        </xdr:cNvPr>
        <xdr:cNvSpPr/>
      </xdr:nvSpPr>
      <xdr:spPr>
        <a:xfrm>
          <a:off x="16754475" y="173655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4617F47-A4F4-4813-95BC-9CA94548B51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8DBA9BA-BC2C-4B84-9C8C-DE457EB081C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DC8A7982-3291-488F-AF6C-EA7698EF79CB}"/>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C3C4AAF-4DB7-44DC-95B4-8EBD230721F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E70E8908-C567-4D9C-AEBC-11B8D102DD7D}"/>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57404</xdr:rowOff>
    </xdr:from>
    <xdr:to>
      <xdr:col>116</xdr:col>
      <xdr:colOff>114300</xdr:colOff>
      <xdr:row>105</xdr:row>
      <xdr:rowOff>159004</xdr:rowOff>
    </xdr:to>
    <xdr:sp macro="" textlink="">
      <xdr:nvSpPr>
        <xdr:cNvPr id="933" name="楕円 932">
          <a:extLst>
            <a:ext uri="{FF2B5EF4-FFF2-40B4-BE49-F238E27FC236}">
              <a16:creationId xmlns:a16="http://schemas.microsoft.com/office/drawing/2014/main" id="{73F43238-DE04-4849-AF4F-D694348F8FAA}"/>
            </a:ext>
          </a:extLst>
        </xdr:cNvPr>
        <xdr:cNvSpPr/>
      </xdr:nvSpPr>
      <xdr:spPr>
        <a:xfrm>
          <a:off x="19897725" y="172024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80281</xdr:rowOff>
    </xdr:from>
    <xdr:ext cx="469744" cy="259045"/>
    <xdr:sp macro="" textlink="">
      <xdr:nvSpPr>
        <xdr:cNvPr id="934" name="【公民館】&#10;一人当たり面積該当値テキスト">
          <a:extLst>
            <a:ext uri="{FF2B5EF4-FFF2-40B4-BE49-F238E27FC236}">
              <a16:creationId xmlns:a16="http://schemas.microsoft.com/office/drawing/2014/main" id="{2530E56A-1758-4815-9092-5A2AE17E367B}"/>
            </a:ext>
          </a:extLst>
        </xdr:cNvPr>
        <xdr:cNvSpPr txBox="1"/>
      </xdr:nvSpPr>
      <xdr:spPr>
        <a:xfrm>
          <a:off x="19992975" y="1705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64263</xdr:rowOff>
    </xdr:from>
    <xdr:to>
      <xdr:col>112</xdr:col>
      <xdr:colOff>38100</xdr:colOff>
      <xdr:row>105</xdr:row>
      <xdr:rowOff>165863</xdr:rowOff>
    </xdr:to>
    <xdr:sp macro="" textlink="">
      <xdr:nvSpPr>
        <xdr:cNvPr id="935" name="楕円 934">
          <a:extLst>
            <a:ext uri="{FF2B5EF4-FFF2-40B4-BE49-F238E27FC236}">
              <a16:creationId xmlns:a16="http://schemas.microsoft.com/office/drawing/2014/main" id="{D53EDE0F-2B8F-48B2-9C47-192863DB4940}"/>
            </a:ext>
          </a:extLst>
        </xdr:cNvPr>
        <xdr:cNvSpPr/>
      </xdr:nvSpPr>
      <xdr:spPr>
        <a:xfrm>
          <a:off x="19154775" y="172124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108204</xdr:rowOff>
    </xdr:from>
    <xdr:to>
      <xdr:col>116</xdr:col>
      <xdr:colOff>63500</xdr:colOff>
      <xdr:row>105</xdr:row>
      <xdr:rowOff>115063</xdr:rowOff>
    </xdr:to>
    <xdr:cxnSp macro="">
      <xdr:nvCxnSpPr>
        <xdr:cNvPr id="936" name="直線コネクタ 935">
          <a:extLst>
            <a:ext uri="{FF2B5EF4-FFF2-40B4-BE49-F238E27FC236}">
              <a16:creationId xmlns:a16="http://schemas.microsoft.com/office/drawing/2014/main" id="{C3254EB1-E769-4930-8517-0DBF03E5A53A}"/>
            </a:ext>
          </a:extLst>
        </xdr:cNvPr>
        <xdr:cNvCxnSpPr/>
      </xdr:nvCxnSpPr>
      <xdr:spPr>
        <a:xfrm flipV="1">
          <a:off x="19202400" y="17250029"/>
          <a:ext cx="75247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71120</xdr:rowOff>
    </xdr:from>
    <xdr:to>
      <xdr:col>107</xdr:col>
      <xdr:colOff>101600</xdr:colOff>
      <xdr:row>106</xdr:row>
      <xdr:rowOff>1270</xdr:rowOff>
    </xdr:to>
    <xdr:sp macro="" textlink="">
      <xdr:nvSpPr>
        <xdr:cNvPr id="937" name="楕円 936">
          <a:extLst>
            <a:ext uri="{FF2B5EF4-FFF2-40B4-BE49-F238E27FC236}">
              <a16:creationId xmlns:a16="http://schemas.microsoft.com/office/drawing/2014/main" id="{688012F5-6DFD-4D26-8B3E-0AE0D26DE0B1}"/>
            </a:ext>
          </a:extLst>
        </xdr:cNvPr>
        <xdr:cNvSpPr/>
      </xdr:nvSpPr>
      <xdr:spPr>
        <a:xfrm>
          <a:off x="18345150" y="17212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115063</xdr:rowOff>
    </xdr:from>
    <xdr:to>
      <xdr:col>111</xdr:col>
      <xdr:colOff>177800</xdr:colOff>
      <xdr:row>105</xdr:row>
      <xdr:rowOff>121920</xdr:rowOff>
    </xdr:to>
    <xdr:cxnSp macro="">
      <xdr:nvCxnSpPr>
        <xdr:cNvPr id="938" name="直線コネクタ 937">
          <a:extLst>
            <a:ext uri="{FF2B5EF4-FFF2-40B4-BE49-F238E27FC236}">
              <a16:creationId xmlns:a16="http://schemas.microsoft.com/office/drawing/2014/main" id="{BEBE5E76-496A-4ACC-8280-3763A95C3603}"/>
            </a:ext>
          </a:extLst>
        </xdr:cNvPr>
        <xdr:cNvCxnSpPr/>
      </xdr:nvCxnSpPr>
      <xdr:spPr>
        <a:xfrm flipV="1">
          <a:off x="18392775" y="17260063"/>
          <a:ext cx="80962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75692</xdr:rowOff>
    </xdr:from>
    <xdr:to>
      <xdr:col>102</xdr:col>
      <xdr:colOff>165100</xdr:colOff>
      <xdr:row>106</xdr:row>
      <xdr:rowOff>5842</xdr:rowOff>
    </xdr:to>
    <xdr:sp macro="" textlink="">
      <xdr:nvSpPr>
        <xdr:cNvPr id="939" name="楕円 938">
          <a:extLst>
            <a:ext uri="{FF2B5EF4-FFF2-40B4-BE49-F238E27FC236}">
              <a16:creationId xmlns:a16="http://schemas.microsoft.com/office/drawing/2014/main" id="{24B132EA-CC1F-4243-B7F5-7AB35A300555}"/>
            </a:ext>
          </a:extLst>
        </xdr:cNvPr>
        <xdr:cNvSpPr/>
      </xdr:nvSpPr>
      <xdr:spPr>
        <a:xfrm>
          <a:off x="17554575" y="172206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121920</xdr:rowOff>
    </xdr:from>
    <xdr:to>
      <xdr:col>107</xdr:col>
      <xdr:colOff>50800</xdr:colOff>
      <xdr:row>105</xdr:row>
      <xdr:rowOff>126492</xdr:rowOff>
    </xdr:to>
    <xdr:cxnSp macro="">
      <xdr:nvCxnSpPr>
        <xdr:cNvPr id="940" name="直線コネクタ 939">
          <a:extLst>
            <a:ext uri="{FF2B5EF4-FFF2-40B4-BE49-F238E27FC236}">
              <a16:creationId xmlns:a16="http://schemas.microsoft.com/office/drawing/2014/main" id="{DC81BD0A-CF4E-4393-8C62-AD3C60EA0720}"/>
            </a:ext>
          </a:extLst>
        </xdr:cNvPr>
        <xdr:cNvCxnSpPr/>
      </xdr:nvCxnSpPr>
      <xdr:spPr>
        <a:xfrm flipV="1">
          <a:off x="17602200" y="172700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66548</xdr:rowOff>
    </xdr:from>
    <xdr:to>
      <xdr:col>98</xdr:col>
      <xdr:colOff>38100</xdr:colOff>
      <xdr:row>105</xdr:row>
      <xdr:rowOff>168148</xdr:rowOff>
    </xdr:to>
    <xdr:sp macro="" textlink="">
      <xdr:nvSpPr>
        <xdr:cNvPr id="941" name="楕円 940">
          <a:extLst>
            <a:ext uri="{FF2B5EF4-FFF2-40B4-BE49-F238E27FC236}">
              <a16:creationId xmlns:a16="http://schemas.microsoft.com/office/drawing/2014/main" id="{F33A1CC7-BD7D-49FD-A90C-DD90611B7F9A}"/>
            </a:ext>
          </a:extLst>
        </xdr:cNvPr>
        <xdr:cNvSpPr/>
      </xdr:nvSpPr>
      <xdr:spPr>
        <a:xfrm>
          <a:off x="16754475" y="172147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117348</xdr:rowOff>
    </xdr:from>
    <xdr:to>
      <xdr:col>102</xdr:col>
      <xdr:colOff>114300</xdr:colOff>
      <xdr:row>105</xdr:row>
      <xdr:rowOff>126492</xdr:rowOff>
    </xdr:to>
    <xdr:cxnSp macro="">
      <xdr:nvCxnSpPr>
        <xdr:cNvPr id="942" name="直線コネクタ 941">
          <a:extLst>
            <a:ext uri="{FF2B5EF4-FFF2-40B4-BE49-F238E27FC236}">
              <a16:creationId xmlns:a16="http://schemas.microsoft.com/office/drawing/2014/main" id="{9988D239-0EA9-4A63-9A2A-250F13222869}"/>
            </a:ext>
          </a:extLst>
        </xdr:cNvPr>
        <xdr:cNvCxnSpPr/>
      </xdr:nvCxnSpPr>
      <xdr:spPr>
        <a:xfrm>
          <a:off x="16802100" y="17262348"/>
          <a:ext cx="8001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943" name="n_1aveValue【公民館】&#10;一人当たり面積">
          <a:extLst>
            <a:ext uri="{FF2B5EF4-FFF2-40B4-BE49-F238E27FC236}">
              <a16:creationId xmlns:a16="http://schemas.microsoft.com/office/drawing/2014/main" id="{77BF1013-8E9C-4339-9A6F-3F989711F34D}"/>
            </a:ext>
          </a:extLst>
        </xdr:cNvPr>
        <xdr:cNvSpPr txBox="1"/>
      </xdr:nvSpPr>
      <xdr:spPr>
        <a:xfrm>
          <a:off x="18983402" y="1741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944" name="n_2aveValue【公民館】&#10;一人当たり面積">
          <a:extLst>
            <a:ext uri="{FF2B5EF4-FFF2-40B4-BE49-F238E27FC236}">
              <a16:creationId xmlns:a16="http://schemas.microsoft.com/office/drawing/2014/main" id="{E0025A5E-69A9-4131-A6B2-C50FADC6CC0E}"/>
            </a:ext>
          </a:extLst>
        </xdr:cNvPr>
        <xdr:cNvSpPr txBox="1"/>
      </xdr:nvSpPr>
      <xdr:spPr>
        <a:xfrm>
          <a:off x="18183302" y="174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945" name="n_3aveValue【公民館】&#10;一人当たり面積">
          <a:extLst>
            <a:ext uri="{FF2B5EF4-FFF2-40B4-BE49-F238E27FC236}">
              <a16:creationId xmlns:a16="http://schemas.microsoft.com/office/drawing/2014/main" id="{C7E7BAF0-78A5-4C72-9A98-4B630E2E99D2}"/>
            </a:ext>
          </a:extLst>
        </xdr:cNvPr>
        <xdr:cNvSpPr txBox="1"/>
      </xdr:nvSpPr>
      <xdr:spPr>
        <a:xfrm>
          <a:off x="17383202" y="174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946" name="n_4aveValue【公民館】&#10;一人当たり面積">
          <a:extLst>
            <a:ext uri="{FF2B5EF4-FFF2-40B4-BE49-F238E27FC236}">
              <a16:creationId xmlns:a16="http://schemas.microsoft.com/office/drawing/2014/main" id="{1F68362D-28CB-43E7-8EE5-8371DF2DE4F8}"/>
            </a:ext>
          </a:extLst>
        </xdr:cNvPr>
        <xdr:cNvSpPr txBox="1"/>
      </xdr:nvSpPr>
      <xdr:spPr>
        <a:xfrm>
          <a:off x="16592627" y="1745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10940</xdr:rowOff>
    </xdr:from>
    <xdr:ext cx="469744" cy="259045"/>
    <xdr:sp macro="" textlink="">
      <xdr:nvSpPr>
        <xdr:cNvPr id="947" name="n_1mainValue【公民館】&#10;一人当たり面積">
          <a:extLst>
            <a:ext uri="{FF2B5EF4-FFF2-40B4-BE49-F238E27FC236}">
              <a16:creationId xmlns:a16="http://schemas.microsoft.com/office/drawing/2014/main" id="{FA52B4FF-D16A-4046-B52A-C438459F152E}"/>
            </a:ext>
          </a:extLst>
        </xdr:cNvPr>
        <xdr:cNvSpPr txBox="1"/>
      </xdr:nvSpPr>
      <xdr:spPr>
        <a:xfrm>
          <a:off x="18983402" y="1698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17797</xdr:rowOff>
    </xdr:from>
    <xdr:ext cx="469744" cy="259045"/>
    <xdr:sp macro="" textlink="">
      <xdr:nvSpPr>
        <xdr:cNvPr id="948" name="n_2mainValue【公民館】&#10;一人当たり面積">
          <a:extLst>
            <a:ext uri="{FF2B5EF4-FFF2-40B4-BE49-F238E27FC236}">
              <a16:creationId xmlns:a16="http://schemas.microsoft.com/office/drawing/2014/main" id="{D3379B29-CF44-4306-8951-DFD508EFE25C}"/>
            </a:ext>
          </a:extLst>
        </xdr:cNvPr>
        <xdr:cNvSpPr txBox="1"/>
      </xdr:nvSpPr>
      <xdr:spPr>
        <a:xfrm>
          <a:off x="18183302"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22369</xdr:rowOff>
    </xdr:from>
    <xdr:ext cx="469744" cy="259045"/>
    <xdr:sp macro="" textlink="">
      <xdr:nvSpPr>
        <xdr:cNvPr id="949" name="n_3mainValue【公民館】&#10;一人当たり面積">
          <a:extLst>
            <a:ext uri="{FF2B5EF4-FFF2-40B4-BE49-F238E27FC236}">
              <a16:creationId xmlns:a16="http://schemas.microsoft.com/office/drawing/2014/main" id="{8F4B119E-B8AC-4742-AC0F-2F05C3B593CB}"/>
            </a:ext>
          </a:extLst>
        </xdr:cNvPr>
        <xdr:cNvSpPr txBox="1"/>
      </xdr:nvSpPr>
      <xdr:spPr>
        <a:xfrm>
          <a:off x="17383202" y="1699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13225</xdr:rowOff>
    </xdr:from>
    <xdr:ext cx="469744" cy="259045"/>
    <xdr:sp macro="" textlink="">
      <xdr:nvSpPr>
        <xdr:cNvPr id="950" name="n_4mainValue【公民館】&#10;一人当たり面積">
          <a:extLst>
            <a:ext uri="{FF2B5EF4-FFF2-40B4-BE49-F238E27FC236}">
              <a16:creationId xmlns:a16="http://schemas.microsoft.com/office/drawing/2014/main" id="{464A4326-3E73-4365-8C26-03BF6A76F8BB}"/>
            </a:ext>
          </a:extLst>
        </xdr:cNvPr>
        <xdr:cNvSpPr txBox="1"/>
      </xdr:nvSpPr>
      <xdr:spPr>
        <a:xfrm>
          <a:off x="16592627" y="1698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B5C93218-E0FC-4422-A04B-7291FB94F9E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837D9EA6-5D48-4236-90C8-EED98C4E759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B4D7C242-CA25-4AA6-A7B2-40A97AF1B7D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　類似団体平均値と比較して、特に有形固定資産減価償却率が高くなっている施設は、公営住宅、児童館であり、特に低くなっている施設は、学校施設、道路、公民館である。公営住宅については、多くの施設が昭和</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年代までに建設されており、耐用年数である</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年（構造により</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を大幅に経過しているか経過しつつあり、また、施設の計画的な統廃合が進んでいないことにより一人当たりの面積についても類似団体平均値と比較して大きい状況にある。学校施設は、川之江小学校や三島東中学校、新宮小中学校の建替え、妻鳥小学校や松柏小学校、関川小学校及び三島南中学校などの増改築を計画的に行った結果として、有形固定資産減価償却率は類似団体平均値と比較し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ポイント低くなっている。道路については、市単道路改良事業や街路事業を計画的に進めている結果として、有形固定資産減価償却率は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56.0</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％と、類似団体平均値と比較して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ja-JP" sz="105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低くなっている。その他、港湾・漁港、児童館等の施設については昨年と比して概ね同様の率となっている。</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F5A020-F816-44A3-B9DB-C5651DCB64D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B0F428-460B-4144-876E-D471180EFA2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0A2B301-2B6F-4E7C-8771-5435838C3F1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11E037-ADC3-40C7-A282-52C33175E0E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愛媛県四国中央市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DE01782-4A7A-4BD6-BAC8-1F594AF0ACA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451739-6285-40D8-81F1-A2BF3EAC09C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331981-3099-43C8-8BE2-52EF921E419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DC4928-5129-40D5-B836-F73D17E78FF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EB8186-149C-404E-898B-242C398BCDB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7DC76D-3446-4EF7-B70B-1022DA16233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80,965
79,793
421.24
48,549,767
45,433,109
2,722,004
25,177,647
49,294,939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A8B050-64A8-413A-9F9C-8B2E56792F9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32CF050-F7E4-4245-8F62-6D87BDF6EB4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5BC714-CF81-4C31-8668-698CA65F5CF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E065CA-AFF0-48C7-BC1A-BE4E58AE483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107A18-8DF9-49D6-BFD3-5C6B42E4224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4FD6810-E137-42E8-AFFF-5307A70BE93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C364CE3-C39E-4CA6-8143-C937DA0F32B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034E02-BEEB-4085-BFAB-32F48B15565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20877B-FDAC-474B-84A2-C5503FD8D5D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A5622C5-DD64-4624-BA07-AC4DAF5EE56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44E873-106B-4AE6-87D7-2462FCB66F9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AE7C1B-CBE2-4952-9FE9-98F16552A91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537535E-9072-4DA6-A5EC-1F5CACE0E27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D5B10A-9E9B-40A3-8DB3-2E8B53306B0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697C5C-1FC6-4E22-9039-267763AC41A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A2C842D-3F18-4372-9FF7-980694DD5974}"/>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F6D4C8-2775-47FB-ACCE-E8DB941511C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AE6060C-8EC7-47B2-B4DD-7E89A74C60D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942C289-4880-4B6A-95BC-24E51AE4141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F6D4230-71A7-48CE-81FF-C9815890D72C}"/>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E9FA54-4CC1-4BBE-8890-406A1B48A2E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583BB68-2B9B-4A5B-9D9E-5AB0A9A015C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A76331-225B-45F8-AB06-FD6166E7BD7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E35916F-F1E4-482D-BE29-7CC122818E3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E2AF994-97F7-410A-8775-7D1B6E701F6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7E57C0-4F8E-4C4A-8BA1-1915F34AB4E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FB5C57-A854-4258-8D9B-F055A92609D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4D43FA-9FFB-42FE-BE77-8764E50127D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6F016F-8734-4C48-8062-A23A3E0EFD1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9723EF5-7ABC-45C8-9B93-5A035CB5BF8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1CFA583-692F-4D55-B22B-73A95300BD2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AF17DFF-2A20-41BB-8553-1C789B691EC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2A90666-1D08-488D-8FCA-DF6B9DDCF4D9}"/>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DADA647-0073-4DAE-ADDC-DAF3B601CF73}"/>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04EA82E-C570-4D3F-8202-4C34BD09E491}"/>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9A7FAB0-5EE7-4D8D-9178-5BD90CFCE012}"/>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4035D64-409D-4899-BA84-2A83440ED8EC}"/>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362880A-3EF6-42A8-BB2C-9E20F3756844}"/>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C6B21D9-6098-4113-8F3E-2886A8451A2A}"/>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C320633-BBE9-41C0-BA22-5F5D389D6878}"/>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B35AD71-BDEE-4761-B42C-83F4CFBB2A9D}"/>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D1B891E-AA01-4EDF-B74C-75EDE2B8FEE7}"/>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C66BCC2-359A-465D-BC93-9C4FC475DB27}"/>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06C4B0F-E302-4083-A316-19E93C96E0EC}"/>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D773863-D662-4719-8EDE-D18B4C2E1B6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DF25027-61E1-4C09-AC0B-62B432D11F5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C4B3E6E0-14BD-4536-97F8-A86BCF5F64D3}"/>
            </a:ext>
          </a:extLst>
        </xdr:cNvPr>
        <xdr:cNvCxnSpPr/>
      </xdr:nvCxnSpPr>
      <xdr:spPr>
        <a:xfrm flipV="1">
          <a:off x="4180840" y="5466806"/>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81E19399-786A-45F2-A96E-4E134ED89771}"/>
            </a:ext>
          </a:extLst>
        </xdr:cNvPr>
        <xdr:cNvSpPr txBox="1"/>
      </xdr:nvSpPr>
      <xdr:spPr>
        <a:xfrm>
          <a:off x="4219575" y="684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4A48F0E0-5414-431B-A5B3-2B3405B39C65}"/>
            </a:ext>
          </a:extLst>
        </xdr:cNvPr>
        <xdr:cNvCxnSpPr/>
      </xdr:nvCxnSpPr>
      <xdr:spPr>
        <a:xfrm>
          <a:off x="4105275" y="68376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5862FB2-1711-4775-9BEA-E7EDE03BD6B0}"/>
            </a:ext>
          </a:extLst>
        </xdr:cNvPr>
        <xdr:cNvSpPr txBox="1"/>
      </xdr:nvSpPr>
      <xdr:spPr>
        <a:xfrm>
          <a:off x="4219575" y="5254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377DD4B4-5BA8-4749-AC20-1BE64DB4D8A1}"/>
            </a:ext>
          </a:extLst>
        </xdr:cNvPr>
        <xdr:cNvCxnSpPr/>
      </xdr:nvCxnSpPr>
      <xdr:spPr>
        <a:xfrm>
          <a:off x="4105275" y="54668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24597FEC-3664-4573-81ED-A9E2827D2474}"/>
            </a:ext>
          </a:extLst>
        </xdr:cNvPr>
        <xdr:cNvSpPr txBox="1"/>
      </xdr:nvSpPr>
      <xdr:spPr>
        <a:xfrm>
          <a:off x="4219575" y="59833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6B311546-DEB6-451F-87BF-D2BE60F5D1E3}"/>
            </a:ext>
          </a:extLst>
        </xdr:cNvPr>
        <xdr:cNvSpPr/>
      </xdr:nvSpPr>
      <xdr:spPr>
        <a:xfrm>
          <a:off x="4124325" y="61223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7EC32155-A9A0-4C9B-9322-A3BF64531A58}"/>
            </a:ext>
          </a:extLst>
        </xdr:cNvPr>
        <xdr:cNvSpPr/>
      </xdr:nvSpPr>
      <xdr:spPr>
        <a:xfrm>
          <a:off x="3381375" y="60668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D9845A3D-A254-4092-920E-81A82899CADE}"/>
            </a:ext>
          </a:extLst>
        </xdr:cNvPr>
        <xdr:cNvSpPr/>
      </xdr:nvSpPr>
      <xdr:spPr>
        <a:xfrm>
          <a:off x="2571750" y="60701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D2B8F4DF-756E-49DF-8CF0-DFF44F50F49A}"/>
            </a:ext>
          </a:extLst>
        </xdr:cNvPr>
        <xdr:cNvSpPr/>
      </xdr:nvSpPr>
      <xdr:spPr>
        <a:xfrm>
          <a:off x="1781175" y="60392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11DA8DAB-6D80-4655-BB35-57C9194E8578}"/>
            </a:ext>
          </a:extLst>
        </xdr:cNvPr>
        <xdr:cNvSpPr/>
      </xdr:nvSpPr>
      <xdr:spPr>
        <a:xfrm>
          <a:off x="981075" y="60276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A3DEAAD-B8FD-4284-88B6-F6CDF03C10A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A4F5CB7-DAAF-4579-B663-F3843135862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CBA2EA4-7F69-4B00-8F92-70CCD0811D1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D5BD6D-51C0-4E76-A3F5-1AE8F0E978D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0A76203-18E1-45C9-96D3-F27649E2DD4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169091</xdr:rowOff>
    </xdr:from>
    <xdr:to>
      <xdr:col>24</xdr:col>
      <xdr:colOff>114300</xdr:colOff>
      <xdr:row>39</xdr:row>
      <xdr:rowOff>99241</xdr:rowOff>
    </xdr:to>
    <xdr:sp macro="" textlink="">
      <xdr:nvSpPr>
        <xdr:cNvPr id="74" name="楕円 73">
          <a:extLst>
            <a:ext uri="{FF2B5EF4-FFF2-40B4-BE49-F238E27FC236}">
              <a16:creationId xmlns:a16="http://schemas.microsoft.com/office/drawing/2014/main" id="{18869518-7BFB-47D0-9E2F-AE9418F3E9F4}"/>
            </a:ext>
          </a:extLst>
        </xdr:cNvPr>
        <xdr:cNvSpPr/>
      </xdr:nvSpPr>
      <xdr:spPr>
        <a:xfrm>
          <a:off x="4124325" y="63222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147518</xdr:rowOff>
    </xdr:from>
    <xdr:ext cx="405111" cy="259045"/>
    <xdr:sp macro="" textlink="">
      <xdr:nvSpPr>
        <xdr:cNvPr id="75" name="【図書館】&#10;有形固定資産減価償却率該当値テキスト">
          <a:extLst>
            <a:ext uri="{FF2B5EF4-FFF2-40B4-BE49-F238E27FC236}">
              <a16:creationId xmlns:a16="http://schemas.microsoft.com/office/drawing/2014/main" id="{712210A9-E832-4061-951B-68A9FD7548C2}"/>
            </a:ext>
          </a:extLst>
        </xdr:cNvPr>
        <xdr:cNvSpPr txBox="1"/>
      </xdr:nvSpPr>
      <xdr:spPr>
        <a:xfrm>
          <a:off x="4219575"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129903</xdr:rowOff>
    </xdr:from>
    <xdr:to>
      <xdr:col>20</xdr:col>
      <xdr:colOff>38100</xdr:colOff>
      <xdr:row>39</xdr:row>
      <xdr:rowOff>60053</xdr:rowOff>
    </xdr:to>
    <xdr:sp macro="" textlink="">
      <xdr:nvSpPr>
        <xdr:cNvPr id="76" name="楕円 75">
          <a:extLst>
            <a:ext uri="{FF2B5EF4-FFF2-40B4-BE49-F238E27FC236}">
              <a16:creationId xmlns:a16="http://schemas.microsoft.com/office/drawing/2014/main" id="{D871FA51-2D47-4801-BF59-05E88162283C}"/>
            </a:ext>
          </a:extLst>
        </xdr:cNvPr>
        <xdr:cNvSpPr/>
      </xdr:nvSpPr>
      <xdr:spPr>
        <a:xfrm>
          <a:off x="3381375" y="62894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9253</xdr:rowOff>
    </xdr:from>
    <xdr:to>
      <xdr:col>24</xdr:col>
      <xdr:colOff>63500</xdr:colOff>
      <xdr:row>39</xdr:row>
      <xdr:rowOff>48441</xdr:rowOff>
    </xdr:to>
    <xdr:cxnSp macro="">
      <xdr:nvCxnSpPr>
        <xdr:cNvPr id="77" name="直線コネクタ 76">
          <a:extLst>
            <a:ext uri="{FF2B5EF4-FFF2-40B4-BE49-F238E27FC236}">
              <a16:creationId xmlns:a16="http://schemas.microsoft.com/office/drawing/2014/main" id="{25059F14-0D59-4549-90DD-92E2F340AF43}"/>
            </a:ext>
          </a:extLst>
        </xdr:cNvPr>
        <xdr:cNvCxnSpPr/>
      </xdr:nvCxnSpPr>
      <xdr:spPr>
        <a:xfrm>
          <a:off x="3429000" y="6337028"/>
          <a:ext cx="752475" cy="3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100512</xdr:rowOff>
    </xdr:from>
    <xdr:to>
      <xdr:col>15</xdr:col>
      <xdr:colOff>101600</xdr:colOff>
      <xdr:row>39</xdr:row>
      <xdr:rowOff>30662</xdr:rowOff>
    </xdr:to>
    <xdr:sp macro="" textlink="">
      <xdr:nvSpPr>
        <xdr:cNvPr id="78" name="楕円 77">
          <a:extLst>
            <a:ext uri="{FF2B5EF4-FFF2-40B4-BE49-F238E27FC236}">
              <a16:creationId xmlns:a16="http://schemas.microsoft.com/office/drawing/2014/main" id="{E64360CF-9005-4A5F-A289-14C62BEF5620}"/>
            </a:ext>
          </a:extLst>
        </xdr:cNvPr>
        <xdr:cNvSpPr/>
      </xdr:nvSpPr>
      <xdr:spPr>
        <a:xfrm>
          <a:off x="2571750" y="62663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151312</xdr:rowOff>
    </xdr:from>
    <xdr:to>
      <xdr:col>19</xdr:col>
      <xdr:colOff>177800</xdr:colOff>
      <xdr:row>39</xdr:row>
      <xdr:rowOff>9253</xdr:rowOff>
    </xdr:to>
    <xdr:cxnSp macro="">
      <xdr:nvCxnSpPr>
        <xdr:cNvPr id="79" name="直線コネクタ 78">
          <a:extLst>
            <a:ext uri="{FF2B5EF4-FFF2-40B4-BE49-F238E27FC236}">
              <a16:creationId xmlns:a16="http://schemas.microsoft.com/office/drawing/2014/main" id="{4D48C7F4-F2F9-452D-92AC-117B4D84D8D8}"/>
            </a:ext>
          </a:extLst>
        </xdr:cNvPr>
        <xdr:cNvCxnSpPr/>
      </xdr:nvCxnSpPr>
      <xdr:spPr>
        <a:xfrm>
          <a:off x="2619375" y="6313987"/>
          <a:ext cx="809625"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64588</xdr:rowOff>
    </xdr:from>
    <xdr:to>
      <xdr:col>10</xdr:col>
      <xdr:colOff>165100</xdr:colOff>
      <xdr:row>38</xdr:row>
      <xdr:rowOff>166188</xdr:rowOff>
    </xdr:to>
    <xdr:sp macro="" textlink="">
      <xdr:nvSpPr>
        <xdr:cNvPr id="80" name="楕円 79">
          <a:extLst>
            <a:ext uri="{FF2B5EF4-FFF2-40B4-BE49-F238E27FC236}">
              <a16:creationId xmlns:a16="http://schemas.microsoft.com/office/drawing/2014/main" id="{5DF00D38-7A76-4F0E-B027-338A7A1CD7A2}"/>
            </a:ext>
          </a:extLst>
        </xdr:cNvPr>
        <xdr:cNvSpPr/>
      </xdr:nvSpPr>
      <xdr:spPr>
        <a:xfrm>
          <a:off x="1781175" y="62304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115388</xdr:rowOff>
    </xdr:from>
    <xdr:to>
      <xdr:col>15</xdr:col>
      <xdr:colOff>50800</xdr:colOff>
      <xdr:row>38</xdr:row>
      <xdr:rowOff>151312</xdr:rowOff>
    </xdr:to>
    <xdr:cxnSp macro="">
      <xdr:nvCxnSpPr>
        <xdr:cNvPr id="81" name="直線コネクタ 80">
          <a:extLst>
            <a:ext uri="{FF2B5EF4-FFF2-40B4-BE49-F238E27FC236}">
              <a16:creationId xmlns:a16="http://schemas.microsoft.com/office/drawing/2014/main" id="{8663FDDA-E85C-4C33-9015-89B2FB4E2617}"/>
            </a:ext>
          </a:extLst>
        </xdr:cNvPr>
        <xdr:cNvCxnSpPr/>
      </xdr:nvCxnSpPr>
      <xdr:spPr>
        <a:xfrm>
          <a:off x="1828800" y="6278063"/>
          <a:ext cx="79057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27033</xdr:rowOff>
    </xdr:from>
    <xdr:to>
      <xdr:col>6</xdr:col>
      <xdr:colOff>38100</xdr:colOff>
      <xdr:row>38</xdr:row>
      <xdr:rowOff>128633</xdr:rowOff>
    </xdr:to>
    <xdr:sp macro="" textlink="">
      <xdr:nvSpPr>
        <xdr:cNvPr id="82" name="楕円 81">
          <a:extLst>
            <a:ext uri="{FF2B5EF4-FFF2-40B4-BE49-F238E27FC236}">
              <a16:creationId xmlns:a16="http://schemas.microsoft.com/office/drawing/2014/main" id="{0633D577-AF12-42E6-B9F7-23E6B6E1C93D}"/>
            </a:ext>
          </a:extLst>
        </xdr:cNvPr>
        <xdr:cNvSpPr/>
      </xdr:nvSpPr>
      <xdr:spPr>
        <a:xfrm>
          <a:off x="981075" y="61928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77833</xdr:rowOff>
    </xdr:from>
    <xdr:to>
      <xdr:col>10</xdr:col>
      <xdr:colOff>114300</xdr:colOff>
      <xdr:row>38</xdr:row>
      <xdr:rowOff>115388</xdr:rowOff>
    </xdr:to>
    <xdr:cxnSp macro="">
      <xdr:nvCxnSpPr>
        <xdr:cNvPr id="83" name="直線コネクタ 82">
          <a:extLst>
            <a:ext uri="{FF2B5EF4-FFF2-40B4-BE49-F238E27FC236}">
              <a16:creationId xmlns:a16="http://schemas.microsoft.com/office/drawing/2014/main" id="{B23C6B54-83A1-442B-A941-765491DF470A}"/>
            </a:ext>
          </a:extLst>
        </xdr:cNvPr>
        <xdr:cNvCxnSpPr/>
      </xdr:nvCxnSpPr>
      <xdr:spPr>
        <a:xfrm>
          <a:off x="1028700" y="6240508"/>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9650C980-6B57-4A2F-BF15-402FCA14F481}"/>
            </a:ext>
          </a:extLst>
        </xdr:cNvPr>
        <xdr:cNvSpPr txBox="1"/>
      </xdr:nvSpPr>
      <xdr:spPr>
        <a:xfrm>
          <a:off x="3239144" y="5845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42066E2B-8398-4803-A0B3-6B07D22B0A18}"/>
            </a:ext>
          </a:extLst>
        </xdr:cNvPr>
        <xdr:cNvSpPr txBox="1"/>
      </xdr:nvSpPr>
      <xdr:spPr>
        <a:xfrm>
          <a:off x="2439044" y="5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BAB3B2A5-727B-4272-B589-F6F289C81219}"/>
            </a:ext>
          </a:extLst>
        </xdr:cNvPr>
        <xdr:cNvSpPr txBox="1"/>
      </xdr:nvSpPr>
      <xdr:spPr>
        <a:xfrm>
          <a:off x="1648469" y="583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43339EF4-9221-45B1-A6FB-E54361BD4669}"/>
            </a:ext>
          </a:extLst>
        </xdr:cNvPr>
        <xdr:cNvSpPr txBox="1"/>
      </xdr:nvSpPr>
      <xdr:spPr>
        <a:xfrm>
          <a:off x="848369" y="582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51180</xdr:rowOff>
    </xdr:from>
    <xdr:ext cx="405111" cy="259045"/>
    <xdr:sp macro="" textlink="">
      <xdr:nvSpPr>
        <xdr:cNvPr id="88" name="n_1mainValue【図書館】&#10;有形固定資産減価償却率">
          <a:extLst>
            <a:ext uri="{FF2B5EF4-FFF2-40B4-BE49-F238E27FC236}">
              <a16:creationId xmlns:a16="http://schemas.microsoft.com/office/drawing/2014/main" id="{66B65002-4139-45C5-9B02-BF105DD89126}"/>
            </a:ext>
          </a:extLst>
        </xdr:cNvPr>
        <xdr:cNvSpPr txBox="1"/>
      </xdr:nvSpPr>
      <xdr:spPr>
        <a:xfrm>
          <a:off x="3239144" y="637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21789</xdr:rowOff>
    </xdr:from>
    <xdr:ext cx="405111" cy="259045"/>
    <xdr:sp macro="" textlink="">
      <xdr:nvSpPr>
        <xdr:cNvPr id="89" name="n_2mainValue【図書館】&#10;有形固定資産減価償却率">
          <a:extLst>
            <a:ext uri="{FF2B5EF4-FFF2-40B4-BE49-F238E27FC236}">
              <a16:creationId xmlns:a16="http://schemas.microsoft.com/office/drawing/2014/main" id="{BE319ECB-CBE1-4633-9AAD-1909ABF308CB}"/>
            </a:ext>
          </a:extLst>
        </xdr:cNvPr>
        <xdr:cNvSpPr txBox="1"/>
      </xdr:nvSpPr>
      <xdr:spPr>
        <a:xfrm>
          <a:off x="2439044" y="634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157315</xdr:rowOff>
    </xdr:from>
    <xdr:ext cx="405111" cy="259045"/>
    <xdr:sp macro="" textlink="">
      <xdr:nvSpPr>
        <xdr:cNvPr id="90" name="n_3mainValue【図書館】&#10;有形固定資産減価償却率">
          <a:extLst>
            <a:ext uri="{FF2B5EF4-FFF2-40B4-BE49-F238E27FC236}">
              <a16:creationId xmlns:a16="http://schemas.microsoft.com/office/drawing/2014/main" id="{36DC2ACB-DB77-43BE-BA30-F12970DE6934}"/>
            </a:ext>
          </a:extLst>
        </xdr:cNvPr>
        <xdr:cNvSpPr txBox="1"/>
      </xdr:nvSpPr>
      <xdr:spPr>
        <a:xfrm>
          <a:off x="1648469" y="632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119760</xdr:rowOff>
    </xdr:from>
    <xdr:ext cx="405111" cy="259045"/>
    <xdr:sp macro="" textlink="">
      <xdr:nvSpPr>
        <xdr:cNvPr id="91" name="n_4mainValue【図書館】&#10;有形固定資産減価償却率">
          <a:extLst>
            <a:ext uri="{FF2B5EF4-FFF2-40B4-BE49-F238E27FC236}">
              <a16:creationId xmlns:a16="http://schemas.microsoft.com/office/drawing/2014/main" id="{6FA82FC3-4816-4745-AE96-96308860DEDE}"/>
            </a:ext>
          </a:extLst>
        </xdr:cNvPr>
        <xdr:cNvSpPr txBox="1"/>
      </xdr:nvSpPr>
      <xdr:spPr>
        <a:xfrm>
          <a:off x="848369" y="6285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CFE2874-AC64-42B8-A7EC-5BF0BFC8E66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219CC39-F163-455D-BB9A-2AE3B2235BA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B43E77B-8AAF-450C-BDA2-2021C18FE4A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7B97AFD-7BB2-4107-9ADD-1921CCCCD50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8BF27BD-78D7-4F88-AF2F-8291A2BE89E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2284EA7-6A50-4FD0-A138-74BB32106F4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36CDAE4-3BAC-4BFD-9DC1-EF579D7008C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DE4C91D-B673-4788-9E05-392FC8621D87}"/>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4782DFF-E975-4D1C-8DE9-9D07317A2C4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FAF9A86-71D5-4312-BC10-45FF9D9CED5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6806C98-96CB-4790-A596-A5E89800B6D7}"/>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5A5505D-DC31-4741-922B-7F617D6BB7F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E12BBCD-99C4-49D7-B842-0570BB9BF18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48EEADC-378B-4D6B-915B-9712ADDEC023}"/>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F03F153-90BF-4FBA-9C04-41F53E82BEAA}"/>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67C7AF2-DFEB-48BB-AFBB-D0CD7E5CEC3C}"/>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D966A06-EEF1-453E-8258-86043DDEEC4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D20781C-5E1C-4984-88AF-F4BE1A10E2E3}"/>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466DCF7-49C9-4DCA-A420-304C103F403B}"/>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C6FD201-886C-4D9D-BDAB-4F0588D95572}"/>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9DF2ED2-3AD8-4C6C-91BF-C747AD3A078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A934ECC-7737-4A19-B558-0DB6278E8354}"/>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58AE4C0-F61B-4EB8-83FC-96E89643DB9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B628221F-C422-4146-8190-BC4E32126B6D}"/>
            </a:ext>
          </a:extLst>
        </xdr:cNvPr>
        <xdr:cNvCxnSpPr/>
      </xdr:nvCxnSpPr>
      <xdr:spPr>
        <a:xfrm flipV="1">
          <a:off x="9429115" y="5457825"/>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5C34A02-1A9B-45EF-ADCE-E56836804B34}"/>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48CBED19-0345-4848-A352-74C425FECE30}"/>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59B2DBE4-F664-4C1D-B5C8-6493EFBC6A0C}"/>
            </a:ext>
          </a:extLst>
        </xdr:cNvPr>
        <xdr:cNvSpPr txBox="1"/>
      </xdr:nvSpPr>
      <xdr:spPr>
        <a:xfrm>
          <a:off x="9467850" y="524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E4B4FA16-87E5-4DD9-85E1-52E5EC574C66}"/>
            </a:ext>
          </a:extLst>
        </xdr:cNvPr>
        <xdr:cNvCxnSpPr/>
      </xdr:nvCxnSpPr>
      <xdr:spPr>
        <a:xfrm>
          <a:off x="9363075" y="54578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386C9F18-2DA6-4868-85B9-3742BF4E6E9F}"/>
            </a:ext>
          </a:extLst>
        </xdr:cNvPr>
        <xdr:cNvSpPr txBox="1"/>
      </xdr:nvSpPr>
      <xdr:spPr>
        <a:xfrm>
          <a:off x="946785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FBFEB9D-D76E-4ACE-BB96-7A885BA75FA0}"/>
            </a:ext>
          </a:extLst>
        </xdr:cNvPr>
        <xdr:cNvSpPr/>
      </xdr:nvSpPr>
      <xdr:spPr>
        <a:xfrm>
          <a:off x="9401175" y="619125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EEC5DAF0-98BF-4EAF-B393-6AA96611C736}"/>
            </a:ext>
          </a:extLst>
        </xdr:cNvPr>
        <xdr:cNvSpPr/>
      </xdr:nvSpPr>
      <xdr:spPr>
        <a:xfrm>
          <a:off x="8639175" y="6191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4C118A59-7895-4333-B7C8-6630DACD0ABB}"/>
            </a:ext>
          </a:extLst>
        </xdr:cNvPr>
        <xdr:cNvSpPr/>
      </xdr:nvSpPr>
      <xdr:spPr>
        <a:xfrm>
          <a:off x="7839075" y="62103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266CA326-E7EA-4CDF-A168-DB91788CEE67}"/>
            </a:ext>
          </a:extLst>
        </xdr:cNvPr>
        <xdr:cNvSpPr/>
      </xdr:nvSpPr>
      <xdr:spPr>
        <a:xfrm>
          <a:off x="7029450" y="62293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189EEE73-ED7A-4938-A54C-EF9EB746D9FA}"/>
            </a:ext>
          </a:extLst>
        </xdr:cNvPr>
        <xdr:cNvSpPr/>
      </xdr:nvSpPr>
      <xdr:spPr>
        <a:xfrm>
          <a:off x="6238875" y="62293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8FE6B9-8F3E-4ECD-A661-FA73E991041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80015C-AFF2-44E8-B048-D4D61E70003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8DD1219-1450-48EA-9B0A-C852CAF0C7F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9A63043-DE71-4151-9625-51870ED1A64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53F81D3-2CDE-4CC8-9794-5269BDCA2ED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31" name="楕円 130">
          <a:extLst>
            <a:ext uri="{FF2B5EF4-FFF2-40B4-BE49-F238E27FC236}">
              <a16:creationId xmlns:a16="http://schemas.microsoft.com/office/drawing/2014/main" id="{C020C40C-C949-4958-8119-71F7A56A0B9D}"/>
            </a:ext>
          </a:extLst>
        </xdr:cNvPr>
        <xdr:cNvSpPr/>
      </xdr:nvSpPr>
      <xdr:spPr>
        <a:xfrm>
          <a:off x="9401175" y="612457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143527</xdr:rowOff>
    </xdr:from>
    <xdr:ext cx="469744" cy="259045"/>
    <xdr:sp macro="" textlink="">
      <xdr:nvSpPr>
        <xdr:cNvPr id="132" name="【図書館】&#10;一人当たり面積該当値テキスト">
          <a:extLst>
            <a:ext uri="{FF2B5EF4-FFF2-40B4-BE49-F238E27FC236}">
              <a16:creationId xmlns:a16="http://schemas.microsoft.com/office/drawing/2014/main" id="{F29870CA-3FBD-4EEF-9735-A5CA82D70582}"/>
            </a:ext>
          </a:extLst>
        </xdr:cNvPr>
        <xdr:cNvSpPr txBox="1"/>
      </xdr:nvSpPr>
      <xdr:spPr>
        <a:xfrm>
          <a:off x="9467850"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133350</xdr:rowOff>
    </xdr:from>
    <xdr:to>
      <xdr:col>50</xdr:col>
      <xdr:colOff>165100</xdr:colOff>
      <xdr:row>38</xdr:row>
      <xdr:rowOff>63500</xdr:rowOff>
    </xdr:to>
    <xdr:sp macro="" textlink="">
      <xdr:nvSpPr>
        <xdr:cNvPr id="133" name="楕円 132">
          <a:extLst>
            <a:ext uri="{FF2B5EF4-FFF2-40B4-BE49-F238E27FC236}">
              <a16:creationId xmlns:a16="http://schemas.microsoft.com/office/drawing/2014/main" id="{C88EEED4-8434-4D7D-A860-56C921D4A4C7}"/>
            </a:ext>
          </a:extLst>
        </xdr:cNvPr>
        <xdr:cNvSpPr/>
      </xdr:nvSpPr>
      <xdr:spPr>
        <a:xfrm>
          <a:off x="8639175" y="6134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0</xdr:rowOff>
    </xdr:from>
    <xdr:to>
      <xdr:col>55</xdr:col>
      <xdr:colOff>0</xdr:colOff>
      <xdr:row>38</xdr:row>
      <xdr:rowOff>12700</xdr:rowOff>
    </xdr:to>
    <xdr:cxnSp macro="">
      <xdr:nvCxnSpPr>
        <xdr:cNvPr id="134" name="直線コネクタ 133">
          <a:extLst>
            <a:ext uri="{FF2B5EF4-FFF2-40B4-BE49-F238E27FC236}">
              <a16:creationId xmlns:a16="http://schemas.microsoft.com/office/drawing/2014/main" id="{82083E81-7B1E-4BD9-A804-C23F67B2FD68}"/>
            </a:ext>
          </a:extLst>
        </xdr:cNvPr>
        <xdr:cNvCxnSpPr/>
      </xdr:nvCxnSpPr>
      <xdr:spPr>
        <a:xfrm flipV="1">
          <a:off x="8686800" y="616267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146050</xdr:rowOff>
    </xdr:from>
    <xdr:to>
      <xdr:col>46</xdr:col>
      <xdr:colOff>38100</xdr:colOff>
      <xdr:row>38</xdr:row>
      <xdr:rowOff>76200</xdr:rowOff>
    </xdr:to>
    <xdr:sp macro="" textlink="">
      <xdr:nvSpPr>
        <xdr:cNvPr id="135" name="楕円 134">
          <a:extLst>
            <a:ext uri="{FF2B5EF4-FFF2-40B4-BE49-F238E27FC236}">
              <a16:creationId xmlns:a16="http://schemas.microsoft.com/office/drawing/2014/main" id="{B92DF3CD-97E8-4536-A8A4-84E9B3B421C1}"/>
            </a:ext>
          </a:extLst>
        </xdr:cNvPr>
        <xdr:cNvSpPr/>
      </xdr:nvSpPr>
      <xdr:spPr>
        <a:xfrm>
          <a:off x="7839075" y="614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xdr:rowOff>
    </xdr:from>
    <xdr:to>
      <xdr:col>50</xdr:col>
      <xdr:colOff>114300</xdr:colOff>
      <xdr:row>38</xdr:row>
      <xdr:rowOff>25400</xdr:rowOff>
    </xdr:to>
    <xdr:cxnSp macro="">
      <xdr:nvCxnSpPr>
        <xdr:cNvPr id="136" name="直線コネクタ 135">
          <a:extLst>
            <a:ext uri="{FF2B5EF4-FFF2-40B4-BE49-F238E27FC236}">
              <a16:creationId xmlns:a16="http://schemas.microsoft.com/office/drawing/2014/main" id="{882B0F69-6946-46CB-93D1-51B87ED50406}"/>
            </a:ext>
          </a:extLst>
        </xdr:cNvPr>
        <xdr:cNvCxnSpPr/>
      </xdr:nvCxnSpPr>
      <xdr:spPr>
        <a:xfrm flipV="1">
          <a:off x="7886700" y="617220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146050</xdr:rowOff>
    </xdr:from>
    <xdr:to>
      <xdr:col>41</xdr:col>
      <xdr:colOff>101600</xdr:colOff>
      <xdr:row>38</xdr:row>
      <xdr:rowOff>76200</xdr:rowOff>
    </xdr:to>
    <xdr:sp macro="" textlink="">
      <xdr:nvSpPr>
        <xdr:cNvPr id="137" name="楕円 136">
          <a:extLst>
            <a:ext uri="{FF2B5EF4-FFF2-40B4-BE49-F238E27FC236}">
              <a16:creationId xmlns:a16="http://schemas.microsoft.com/office/drawing/2014/main" id="{4BB19B2B-C45C-40F8-90BF-DA37046191E6}"/>
            </a:ext>
          </a:extLst>
        </xdr:cNvPr>
        <xdr:cNvSpPr/>
      </xdr:nvSpPr>
      <xdr:spPr>
        <a:xfrm>
          <a:off x="7029450" y="614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25400</xdr:rowOff>
    </xdr:from>
    <xdr:to>
      <xdr:col>45</xdr:col>
      <xdr:colOff>177800</xdr:colOff>
      <xdr:row>38</xdr:row>
      <xdr:rowOff>25400</xdr:rowOff>
    </xdr:to>
    <xdr:cxnSp macro="">
      <xdr:nvCxnSpPr>
        <xdr:cNvPr id="138" name="直線コネクタ 137">
          <a:extLst>
            <a:ext uri="{FF2B5EF4-FFF2-40B4-BE49-F238E27FC236}">
              <a16:creationId xmlns:a16="http://schemas.microsoft.com/office/drawing/2014/main" id="{FC77F2F4-2B86-49AD-9669-D3611FB31580}"/>
            </a:ext>
          </a:extLst>
        </xdr:cNvPr>
        <xdr:cNvCxnSpPr/>
      </xdr:nvCxnSpPr>
      <xdr:spPr>
        <a:xfrm>
          <a:off x="7077075" y="61912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158750</xdr:rowOff>
    </xdr:from>
    <xdr:to>
      <xdr:col>36</xdr:col>
      <xdr:colOff>165100</xdr:colOff>
      <xdr:row>38</xdr:row>
      <xdr:rowOff>88900</xdr:rowOff>
    </xdr:to>
    <xdr:sp macro="" textlink="">
      <xdr:nvSpPr>
        <xdr:cNvPr id="139" name="楕円 138">
          <a:extLst>
            <a:ext uri="{FF2B5EF4-FFF2-40B4-BE49-F238E27FC236}">
              <a16:creationId xmlns:a16="http://schemas.microsoft.com/office/drawing/2014/main" id="{D1589763-E02E-4462-A903-8DB6903D1C66}"/>
            </a:ext>
          </a:extLst>
        </xdr:cNvPr>
        <xdr:cNvSpPr/>
      </xdr:nvSpPr>
      <xdr:spPr>
        <a:xfrm>
          <a:off x="6238875" y="61626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25400</xdr:rowOff>
    </xdr:from>
    <xdr:to>
      <xdr:col>41</xdr:col>
      <xdr:colOff>50800</xdr:colOff>
      <xdr:row>38</xdr:row>
      <xdr:rowOff>38100</xdr:rowOff>
    </xdr:to>
    <xdr:cxnSp macro="">
      <xdr:nvCxnSpPr>
        <xdr:cNvPr id="140" name="直線コネクタ 139">
          <a:extLst>
            <a:ext uri="{FF2B5EF4-FFF2-40B4-BE49-F238E27FC236}">
              <a16:creationId xmlns:a16="http://schemas.microsoft.com/office/drawing/2014/main" id="{36241B27-AF0F-4082-8FF5-82721A9CC634}"/>
            </a:ext>
          </a:extLst>
        </xdr:cNvPr>
        <xdr:cNvCxnSpPr/>
      </xdr:nvCxnSpPr>
      <xdr:spPr>
        <a:xfrm flipV="1">
          <a:off x="6286500" y="6191250"/>
          <a:ext cx="7905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2F5B779C-D82C-4A1D-B2F5-4A2764CD3AC8}"/>
            </a:ext>
          </a:extLst>
        </xdr:cNvPr>
        <xdr:cNvSpPr txBox="1"/>
      </xdr:nvSpPr>
      <xdr:spPr>
        <a:xfrm>
          <a:off x="8458277" y="628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EBE49927-DD94-49A8-BDFC-2F1C240CFCFA}"/>
            </a:ext>
          </a:extLst>
        </xdr:cNvPr>
        <xdr:cNvSpPr txBox="1"/>
      </xdr:nvSpPr>
      <xdr:spPr>
        <a:xfrm>
          <a:off x="76772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9F239814-8A92-4158-B371-81734678D440}"/>
            </a:ext>
          </a:extLst>
        </xdr:cNvPr>
        <xdr:cNvSpPr txBox="1"/>
      </xdr:nvSpPr>
      <xdr:spPr>
        <a:xfrm>
          <a:off x="6867602" y="632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27F96EE5-4241-41EC-9702-D1A0D05CB0DE}"/>
            </a:ext>
          </a:extLst>
        </xdr:cNvPr>
        <xdr:cNvSpPr txBox="1"/>
      </xdr:nvSpPr>
      <xdr:spPr>
        <a:xfrm>
          <a:off x="6067502" y="632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80027</xdr:rowOff>
    </xdr:from>
    <xdr:ext cx="469744" cy="259045"/>
    <xdr:sp macro="" textlink="">
      <xdr:nvSpPr>
        <xdr:cNvPr id="145" name="n_1mainValue【図書館】&#10;一人当たり面積">
          <a:extLst>
            <a:ext uri="{FF2B5EF4-FFF2-40B4-BE49-F238E27FC236}">
              <a16:creationId xmlns:a16="http://schemas.microsoft.com/office/drawing/2014/main" id="{263CF5DE-E68B-42EF-9DAE-A0BFD14FC45B}"/>
            </a:ext>
          </a:extLst>
        </xdr:cNvPr>
        <xdr:cNvSpPr txBox="1"/>
      </xdr:nvSpPr>
      <xdr:spPr>
        <a:xfrm>
          <a:off x="8458277" y="592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92727</xdr:rowOff>
    </xdr:from>
    <xdr:ext cx="469744" cy="259045"/>
    <xdr:sp macro="" textlink="">
      <xdr:nvSpPr>
        <xdr:cNvPr id="146" name="n_2mainValue【図書館】&#10;一人当たり面積">
          <a:extLst>
            <a:ext uri="{FF2B5EF4-FFF2-40B4-BE49-F238E27FC236}">
              <a16:creationId xmlns:a16="http://schemas.microsoft.com/office/drawing/2014/main" id="{A84DC1E7-8711-4CAF-914D-F12A2C089527}"/>
            </a:ext>
          </a:extLst>
        </xdr:cNvPr>
        <xdr:cNvSpPr txBox="1"/>
      </xdr:nvSpPr>
      <xdr:spPr>
        <a:xfrm>
          <a:off x="7677227" y="59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92727</xdr:rowOff>
    </xdr:from>
    <xdr:ext cx="469744" cy="259045"/>
    <xdr:sp macro="" textlink="">
      <xdr:nvSpPr>
        <xdr:cNvPr id="147" name="n_3mainValue【図書館】&#10;一人当たり面積">
          <a:extLst>
            <a:ext uri="{FF2B5EF4-FFF2-40B4-BE49-F238E27FC236}">
              <a16:creationId xmlns:a16="http://schemas.microsoft.com/office/drawing/2014/main" id="{F3339CBF-8898-48E7-9424-E39301C6B961}"/>
            </a:ext>
          </a:extLst>
        </xdr:cNvPr>
        <xdr:cNvSpPr txBox="1"/>
      </xdr:nvSpPr>
      <xdr:spPr>
        <a:xfrm>
          <a:off x="6867602" y="59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105427</xdr:rowOff>
    </xdr:from>
    <xdr:ext cx="469744" cy="259045"/>
    <xdr:sp macro="" textlink="">
      <xdr:nvSpPr>
        <xdr:cNvPr id="148" name="n_4mainValue【図書館】&#10;一人当たり面積">
          <a:extLst>
            <a:ext uri="{FF2B5EF4-FFF2-40B4-BE49-F238E27FC236}">
              <a16:creationId xmlns:a16="http://schemas.microsoft.com/office/drawing/2014/main" id="{A948B772-09E1-42B8-ADFE-7F4C4F9F07F8}"/>
            </a:ext>
          </a:extLst>
        </xdr:cNvPr>
        <xdr:cNvSpPr txBox="1"/>
      </xdr:nvSpPr>
      <xdr:spPr>
        <a:xfrm>
          <a:off x="6067502" y="594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DB47F0C-B64A-4FE1-B56C-7F4EEF5AE35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F595946-2E58-4A75-807C-6797E1B0C2B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A0B0DE2-051E-4EAE-813B-3F19922AD52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15562AE-1B96-4EDA-8474-DC631ACD38A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C168009-30D9-4DF2-B86D-5C412C9294A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EF95158-40C5-43D9-AD4D-5FF09C226C2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97114C8-A377-450A-A190-FE8E821BAAD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8D2721D-FF60-4DA3-AEA8-FA7AB5C3BA9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47AE8CA-7728-4E1E-9906-CF28662E084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A82E28F-1B3C-403A-B375-B711314ABC8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94F336D-FE7E-49ED-B018-322FC5F510E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5630865-E56E-4CE6-91AA-CC8A45D07046}"/>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586D025-72BE-4193-9D1F-F5775EB93295}"/>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B298353-3614-4DFF-A55B-8132A83857A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9040D27-0B48-4DB0-9CF7-770FE0A2A14D}"/>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07FF774-B131-4E7E-95BB-27A60167D296}"/>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0D556DE-0019-48B0-AB1C-521DABD9BB45}"/>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17C54DE-06A9-4F57-8E7D-D68EE88E9050}"/>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FEAF0E0-B971-44CB-8390-3C17F35EA87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C2EF6D2B-8458-42B0-8072-BE48CA634E0A}"/>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8351107-ABB8-40DF-A6DE-09D1C90849DB}"/>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779342B-C61B-4919-9725-63F6E75EC60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3A96372-F35E-47A4-9767-1F3D8EBA3248}"/>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75C5709-0809-4A6E-BA08-C27D3B70E71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104FA202-284C-4E08-9478-63FD16F26BC6}"/>
            </a:ext>
          </a:extLst>
        </xdr:cNvPr>
        <xdr:cNvCxnSpPr/>
      </xdr:nvCxnSpPr>
      <xdr:spPr>
        <a:xfrm flipV="1">
          <a:off x="4180840" y="9038590"/>
          <a:ext cx="0" cy="1342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A3E6F9DE-27A1-4572-81E4-E78EE9C67599}"/>
            </a:ext>
          </a:extLst>
        </xdr:cNvPr>
        <xdr:cNvSpPr txBox="1"/>
      </xdr:nvSpPr>
      <xdr:spPr>
        <a:xfrm>
          <a:off x="4219575"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B1CB4E79-A652-4B6A-BA7D-4E7D13686C9F}"/>
            </a:ext>
          </a:extLst>
        </xdr:cNvPr>
        <xdr:cNvCxnSpPr/>
      </xdr:nvCxnSpPr>
      <xdr:spPr>
        <a:xfrm>
          <a:off x="4105275" y="103809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D538EC09-336B-4AAB-9BD1-EA5027D98651}"/>
            </a:ext>
          </a:extLst>
        </xdr:cNvPr>
        <xdr:cNvSpPr txBox="1"/>
      </xdr:nvSpPr>
      <xdr:spPr>
        <a:xfrm>
          <a:off x="4219575" y="881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13B5A93D-F220-46B5-A786-DB3E6FD186C8}"/>
            </a:ext>
          </a:extLst>
        </xdr:cNvPr>
        <xdr:cNvCxnSpPr/>
      </xdr:nvCxnSpPr>
      <xdr:spPr>
        <a:xfrm>
          <a:off x="4105275" y="9038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CC5D7C1-76B3-4522-AA34-165BFACBB240}"/>
            </a:ext>
          </a:extLst>
        </xdr:cNvPr>
        <xdr:cNvSpPr txBox="1"/>
      </xdr:nvSpPr>
      <xdr:spPr>
        <a:xfrm>
          <a:off x="4219575" y="9669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DA820DCC-991A-4C74-B0C5-53B2940D6F64}"/>
            </a:ext>
          </a:extLst>
        </xdr:cNvPr>
        <xdr:cNvSpPr/>
      </xdr:nvSpPr>
      <xdr:spPr>
        <a:xfrm>
          <a:off x="4124325"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908BDBF0-AAE5-4E3C-8B15-1919BD6660D0}"/>
            </a:ext>
          </a:extLst>
        </xdr:cNvPr>
        <xdr:cNvSpPr/>
      </xdr:nvSpPr>
      <xdr:spPr>
        <a:xfrm>
          <a:off x="3381375" y="978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D5ECF670-0BA1-4202-A063-7F7062A953E1}"/>
            </a:ext>
          </a:extLst>
        </xdr:cNvPr>
        <xdr:cNvSpPr/>
      </xdr:nvSpPr>
      <xdr:spPr>
        <a:xfrm>
          <a:off x="2571750" y="97555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E9CE408-0F5A-48FB-AB6D-736C82FDA827}"/>
            </a:ext>
          </a:extLst>
        </xdr:cNvPr>
        <xdr:cNvSpPr/>
      </xdr:nvSpPr>
      <xdr:spPr>
        <a:xfrm>
          <a:off x="1781175" y="97320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B10EC969-C4E0-4769-A91F-9B36A4647A8C}"/>
            </a:ext>
          </a:extLst>
        </xdr:cNvPr>
        <xdr:cNvSpPr/>
      </xdr:nvSpPr>
      <xdr:spPr>
        <a:xfrm>
          <a:off x="981075" y="97243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97437A-A3EE-41EE-A902-3A3C1E7B1D1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CFB9C85-8DAE-4706-A920-11B377778DD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0EC953A-9E6E-41AF-8C6E-8069BBE3347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5F5D099-113D-4790-8C25-02A28533F5B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C555AA2-98DA-4BA4-8D4B-68F049F2679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162560</xdr:rowOff>
    </xdr:from>
    <xdr:to>
      <xdr:col>24</xdr:col>
      <xdr:colOff>114300</xdr:colOff>
      <xdr:row>61</xdr:row>
      <xdr:rowOff>92710</xdr:rowOff>
    </xdr:to>
    <xdr:sp macro="" textlink="">
      <xdr:nvSpPr>
        <xdr:cNvPr id="189" name="楕円 188">
          <a:extLst>
            <a:ext uri="{FF2B5EF4-FFF2-40B4-BE49-F238E27FC236}">
              <a16:creationId xmlns:a16="http://schemas.microsoft.com/office/drawing/2014/main" id="{F3BA3F04-4E8D-491B-8D3E-EDB60BCD1A8C}"/>
            </a:ext>
          </a:extLst>
        </xdr:cNvPr>
        <xdr:cNvSpPr/>
      </xdr:nvSpPr>
      <xdr:spPr>
        <a:xfrm>
          <a:off x="4124325" y="98844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140987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F74D3FEA-D767-49F4-9768-E6227E738035}"/>
            </a:ext>
          </a:extLst>
        </xdr:cNvPr>
        <xdr:cNvSpPr txBox="1"/>
      </xdr:nvSpPr>
      <xdr:spPr>
        <a:xfrm>
          <a:off x="4219575"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91" name="楕円 190">
          <a:extLst>
            <a:ext uri="{FF2B5EF4-FFF2-40B4-BE49-F238E27FC236}">
              <a16:creationId xmlns:a16="http://schemas.microsoft.com/office/drawing/2014/main" id="{5C5874C8-7E53-4159-9B3D-36A812D10D3C}"/>
            </a:ext>
          </a:extLst>
        </xdr:cNvPr>
        <xdr:cNvSpPr/>
      </xdr:nvSpPr>
      <xdr:spPr>
        <a:xfrm>
          <a:off x="3381375" y="9865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41910</xdr:rowOff>
    </xdr:to>
    <xdr:cxnSp macro="">
      <xdr:nvCxnSpPr>
        <xdr:cNvPr id="192" name="直線コネクタ 191">
          <a:extLst>
            <a:ext uri="{FF2B5EF4-FFF2-40B4-BE49-F238E27FC236}">
              <a16:creationId xmlns:a16="http://schemas.microsoft.com/office/drawing/2014/main" id="{B729EDA3-8438-4677-9B98-0DD8532EDF71}"/>
            </a:ext>
          </a:extLst>
        </xdr:cNvPr>
        <xdr:cNvCxnSpPr/>
      </xdr:nvCxnSpPr>
      <xdr:spPr>
        <a:xfrm>
          <a:off x="3429000" y="9912985"/>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8255</xdr:rowOff>
    </xdr:from>
    <xdr:to>
      <xdr:col>15</xdr:col>
      <xdr:colOff>101600</xdr:colOff>
      <xdr:row>61</xdr:row>
      <xdr:rowOff>109855</xdr:rowOff>
    </xdr:to>
    <xdr:sp macro="" textlink="">
      <xdr:nvSpPr>
        <xdr:cNvPr id="193" name="楕円 192">
          <a:extLst>
            <a:ext uri="{FF2B5EF4-FFF2-40B4-BE49-F238E27FC236}">
              <a16:creationId xmlns:a16="http://schemas.microsoft.com/office/drawing/2014/main" id="{77449437-7901-47EE-8668-4D2C38FEDA46}"/>
            </a:ext>
          </a:extLst>
        </xdr:cNvPr>
        <xdr:cNvSpPr/>
      </xdr:nvSpPr>
      <xdr:spPr>
        <a:xfrm>
          <a:off x="2571750" y="9898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59055</xdr:rowOff>
    </xdr:to>
    <xdr:cxnSp macro="">
      <xdr:nvCxnSpPr>
        <xdr:cNvPr id="194" name="直線コネクタ 193">
          <a:extLst>
            <a:ext uri="{FF2B5EF4-FFF2-40B4-BE49-F238E27FC236}">
              <a16:creationId xmlns:a16="http://schemas.microsoft.com/office/drawing/2014/main" id="{773379D3-2BE8-4406-B437-4FF51B1B5808}"/>
            </a:ext>
          </a:extLst>
        </xdr:cNvPr>
        <xdr:cNvCxnSpPr/>
      </xdr:nvCxnSpPr>
      <xdr:spPr>
        <a:xfrm flipV="1">
          <a:off x="2619375" y="9912985"/>
          <a:ext cx="80962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141605</xdr:rowOff>
    </xdr:from>
    <xdr:to>
      <xdr:col>10</xdr:col>
      <xdr:colOff>165100</xdr:colOff>
      <xdr:row>61</xdr:row>
      <xdr:rowOff>71755</xdr:rowOff>
    </xdr:to>
    <xdr:sp macro="" textlink="">
      <xdr:nvSpPr>
        <xdr:cNvPr id="195" name="楕円 194">
          <a:extLst>
            <a:ext uri="{FF2B5EF4-FFF2-40B4-BE49-F238E27FC236}">
              <a16:creationId xmlns:a16="http://schemas.microsoft.com/office/drawing/2014/main" id="{BCE12EEE-4368-42C3-A4E8-48B86A04F10D}"/>
            </a:ext>
          </a:extLst>
        </xdr:cNvPr>
        <xdr:cNvSpPr/>
      </xdr:nvSpPr>
      <xdr:spPr>
        <a:xfrm>
          <a:off x="1781175" y="98698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20955</xdr:rowOff>
    </xdr:from>
    <xdr:to>
      <xdr:col>15</xdr:col>
      <xdr:colOff>50800</xdr:colOff>
      <xdr:row>61</xdr:row>
      <xdr:rowOff>59055</xdr:rowOff>
    </xdr:to>
    <xdr:cxnSp macro="">
      <xdr:nvCxnSpPr>
        <xdr:cNvPr id="196" name="直線コネクタ 195">
          <a:extLst>
            <a:ext uri="{FF2B5EF4-FFF2-40B4-BE49-F238E27FC236}">
              <a16:creationId xmlns:a16="http://schemas.microsoft.com/office/drawing/2014/main" id="{1FCC0831-6507-48B1-99D0-119F8278C7E8}"/>
            </a:ext>
          </a:extLst>
        </xdr:cNvPr>
        <xdr:cNvCxnSpPr/>
      </xdr:nvCxnSpPr>
      <xdr:spPr>
        <a:xfrm>
          <a:off x="1828800" y="990790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99695</xdr:rowOff>
    </xdr:from>
    <xdr:to>
      <xdr:col>6</xdr:col>
      <xdr:colOff>38100</xdr:colOff>
      <xdr:row>61</xdr:row>
      <xdr:rowOff>29845</xdr:rowOff>
    </xdr:to>
    <xdr:sp macro="" textlink="">
      <xdr:nvSpPr>
        <xdr:cNvPr id="197" name="楕円 196">
          <a:extLst>
            <a:ext uri="{FF2B5EF4-FFF2-40B4-BE49-F238E27FC236}">
              <a16:creationId xmlns:a16="http://schemas.microsoft.com/office/drawing/2014/main" id="{898A2290-9E94-42F9-909C-DF1206273592}"/>
            </a:ext>
          </a:extLst>
        </xdr:cNvPr>
        <xdr:cNvSpPr/>
      </xdr:nvSpPr>
      <xdr:spPr>
        <a:xfrm>
          <a:off x="981075" y="98278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150495</xdr:rowOff>
    </xdr:from>
    <xdr:to>
      <xdr:col>10</xdr:col>
      <xdr:colOff>114300</xdr:colOff>
      <xdr:row>61</xdr:row>
      <xdr:rowOff>20955</xdr:rowOff>
    </xdr:to>
    <xdr:cxnSp macro="">
      <xdr:nvCxnSpPr>
        <xdr:cNvPr id="198" name="直線コネクタ 197">
          <a:extLst>
            <a:ext uri="{FF2B5EF4-FFF2-40B4-BE49-F238E27FC236}">
              <a16:creationId xmlns:a16="http://schemas.microsoft.com/office/drawing/2014/main" id="{AB62FC17-5DD8-4C50-9EBA-2695F26D98A1}"/>
            </a:ext>
          </a:extLst>
        </xdr:cNvPr>
        <xdr:cNvCxnSpPr/>
      </xdr:nvCxnSpPr>
      <xdr:spPr>
        <a:xfrm>
          <a:off x="1028700" y="9875520"/>
          <a:ext cx="8001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4B8689A0-F70D-4822-A856-9CB50F3EDD16}"/>
            </a:ext>
          </a:extLst>
        </xdr:cNvPr>
        <xdr:cNvSpPr txBox="1"/>
      </xdr:nvSpPr>
      <xdr:spPr>
        <a:xfrm>
          <a:off x="3239144" y="957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76734134-F0FF-4BA6-94A4-F2B5F4922E9F}"/>
            </a:ext>
          </a:extLst>
        </xdr:cNvPr>
        <xdr:cNvSpPr txBox="1"/>
      </xdr:nvSpPr>
      <xdr:spPr>
        <a:xfrm>
          <a:off x="2439044" y="954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506554E1-C0EA-4F67-A28F-B1DD27461BA9}"/>
            </a:ext>
          </a:extLst>
        </xdr:cNvPr>
        <xdr:cNvSpPr txBox="1"/>
      </xdr:nvSpPr>
      <xdr:spPr>
        <a:xfrm>
          <a:off x="1648469"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397C0D19-9B16-4A11-AE7F-37D81D5C73D7}"/>
            </a:ext>
          </a:extLst>
        </xdr:cNvPr>
        <xdr:cNvSpPr txBox="1"/>
      </xdr:nvSpPr>
      <xdr:spPr>
        <a:xfrm>
          <a:off x="848369"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64787</xdr:rowOff>
    </xdr:from>
    <xdr:ext cx="405111" cy="259045"/>
    <xdr:sp macro="" textlink="">
      <xdr:nvSpPr>
        <xdr:cNvPr id="203" name="n_1mainValue【体育館・プール】&#10;有形固定資産減価償却率">
          <a:extLst>
            <a:ext uri="{FF2B5EF4-FFF2-40B4-BE49-F238E27FC236}">
              <a16:creationId xmlns:a16="http://schemas.microsoft.com/office/drawing/2014/main" id="{E13EC347-6464-424D-9CC3-96742B45D82B}"/>
            </a:ext>
          </a:extLst>
        </xdr:cNvPr>
        <xdr:cNvSpPr txBox="1"/>
      </xdr:nvSpPr>
      <xdr:spPr>
        <a:xfrm>
          <a:off x="3239144" y="995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100982</xdr:rowOff>
    </xdr:from>
    <xdr:ext cx="405111" cy="259045"/>
    <xdr:sp macro="" textlink="">
      <xdr:nvSpPr>
        <xdr:cNvPr id="204" name="n_2mainValue【体育館・プール】&#10;有形固定資産減価償却率">
          <a:extLst>
            <a:ext uri="{FF2B5EF4-FFF2-40B4-BE49-F238E27FC236}">
              <a16:creationId xmlns:a16="http://schemas.microsoft.com/office/drawing/2014/main" id="{21195176-442C-4E42-BFF5-46E8A713DD84}"/>
            </a:ext>
          </a:extLst>
        </xdr:cNvPr>
        <xdr:cNvSpPr txBox="1"/>
      </xdr:nvSpPr>
      <xdr:spPr>
        <a:xfrm>
          <a:off x="2439044" y="999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62882</xdr:rowOff>
    </xdr:from>
    <xdr:ext cx="405111" cy="259045"/>
    <xdr:sp macro="" textlink="">
      <xdr:nvSpPr>
        <xdr:cNvPr id="205" name="n_3mainValue【体育館・プール】&#10;有形固定資産減価償却率">
          <a:extLst>
            <a:ext uri="{FF2B5EF4-FFF2-40B4-BE49-F238E27FC236}">
              <a16:creationId xmlns:a16="http://schemas.microsoft.com/office/drawing/2014/main" id="{5984853E-23E9-4045-8B81-C43FC0076133}"/>
            </a:ext>
          </a:extLst>
        </xdr:cNvPr>
        <xdr:cNvSpPr txBox="1"/>
      </xdr:nvSpPr>
      <xdr:spPr>
        <a:xfrm>
          <a:off x="1648469" y="995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20972</xdr:rowOff>
    </xdr:from>
    <xdr:ext cx="405111" cy="259045"/>
    <xdr:sp macro="" textlink="">
      <xdr:nvSpPr>
        <xdr:cNvPr id="206" name="n_4mainValue【体育館・プール】&#10;有形固定資産減価償却率">
          <a:extLst>
            <a:ext uri="{FF2B5EF4-FFF2-40B4-BE49-F238E27FC236}">
              <a16:creationId xmlns:a16="http://schemas.microsoft.com/office/drawing/2014/main" id="{EC0BDF26-8E95-450B-B663-31EFAD6DADA9}"/>
            </a:ext>
          </a:extLst>
        </xdr:cNvPr>
        <xdr:cNvSpPr txBox="1"/>
      </xdr:nvSpPr>
      <xdr:spPr>
        <a:xfrm>
          <a:off x="848369" y="99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0E6E83C-3307-461B-971F-66CB9EFCC73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B6C6E64-3644-4284-A323-394C366D527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6FF00E3-93AE-4CE8-BBC4-A21F2842DA0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20B18C7-6786-4D82-8997-A81AE3E8C4F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F2F5BD6-A70B-44DB-8DA2-8B712E0E379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21D6D0E-5CCE-4E93-961C-809327F028F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6DD118D-9DD0-44BB-9E84-56B5107BEDF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93C4A3A-6A47-424D-ADAC-101EC35EF32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CA0101B-ACD7-48A5-BE41-6C283A20418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07367CF-5EA9-4CAB-A94D-0829BB85BD7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9250B43-CB54-4B3F-A7A0-C1ED8429B807}"/>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DD08790-93F5-4493-86C1-0827944FC5F4}"/>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5D22E5C-FE39-42A5-84CD-DC8ED749961E}"/>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54002DB8-2451-4FB3-AA05-CF4B6094B31B}"/>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0D1481C-1AF6-435E-A97B-44BCCEAB8E32}"/>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9A883BE1-1F3A-43AE-93AC-84C5FC8EED29}"/>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E5A3952-4D29-46EB-BCA5-2F30A495CEB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B1B49B4-BF9A-4253-AAC7-E023444AA0C5}"/>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EBB1B15-4758-4E53-AB31-D2983D6CE2E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89C9C68-9065-4982-AB20-A76A84545408}"/>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80FB379-A639-4BAA-9254-56277BC3CE1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A705EED-F518-4ED3-92CA-47F7053CA3C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258948A-0052-49C9-87B7-DE8FCD0C204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29AEEB3B-6EB1-4A93-9E5E-1FABA34CC24E}"/>
            </a:ext>
          </a:extLst>
        </xdr:cNvPr>
        <xdr:cNvCxnSpPr/>
      </xdr:nvCxnSpPr>
      <xdr:spPr>
        <a:xfrm flipV="1">
          <a:off x="9429115" y="900049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1D1654FA-5903-4C9E-8141-B70AF9C4868F}"/>
            </a:ext>
          </a:extLst>
        </xdr:cNvPr>
        <xdr:cNvSpPr txBox="1"/>
      </xdr:nvSpPr>
      <xdr:spPr>
        <a:xfrm>
          <a:off x="946785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CF112233-05E0-4D5E-86FF-9FDDECA943B4}"/>
            </a:ext>
          </a:extLst>
        </xdr:cNvPr>
        <xdr:cNvCxnSpPr/>
      </xdr:nvCxnSpPr>
      <xdr:spPr>
        <a:xfrm>
          <a:off x="9363075" y="1043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2BA42BD7-36E3-473B-8934-598FCF819735}"/>
            </a:ext>
          </a:extLst>
        </xdr:cNvPr>
        <xdr:cNvSpPr txBox="1"/>
      </xdr:nvSpPr>
      <xdr:spPr>
        <a:xfrm>
          <a:off x="9467850" y="877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B5104B6B-5FC5-4AD8-A932-A872D395B37E}"/>
            </a:ext>
          </a:extLst>
        </xdr:cNvPr>
        <xdr:cNvCxnSpPr/>
      </xdr:nvCxnSpPr>
      <xdr:spPr>
        <a:xfrm>
          <a:off x="9363075" y="90004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FB1AA0B3-9320-4F2C-B4E1-A1B781D99EBE}"/>
            </a:ext>
          </a:extLst>
        </xdr:cNvPr>
        <xdr:cNvSpPr txBox="1"/>
      </xdr:nvSpPr>
      <xdr:spPr>
        <a:xfrm>
          <a:off x="9467850" y="10022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AE292816-99C9-4BE8-AEBD-BCB799CC6B9D}"/>
            </a:ext>
          </a:extLst>
        </xdr:cNvPr>
        <xdr:cNvSpPr/>
      </xdr:nvSpPr>
      <xdr:spPr>
        <a:xfrm>
          <a:off x="9401175" y="1004697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45A395A5-5D00-45B1-A2B0-F0C67C6A782A}"/>
            </a:ext>
          </a:extLst>
        </xdr:cNvPr>
        <xdr:cNvSpPr/>
      </xdr:nvSpPr>
      <xdr:spPr>
        <a:xfrm>
          <a:off x="8639175" y="100418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57E14EBB-4FFD-462F-BEE1-AACC20FFD032}"/>
            </a:ext>
          </a:extLst>
        </xdr:cNvPr>
        <xdr:cNvSpPr/>
      </xdr:nvSpPr>
      <xdr:spPr>
        <a:xfrm>
          <a:off x="7839075" y="100418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ACE86CB9-66BA-4B9C-8224-F4E59DDD38E9}"/>
            </a:ext>
          </a:extLst>
        </xdr:cNvPr>
        <xdr:cNvSpPr/>
      </xdr:nvSpPr>
      <xdr:spPr>
        <a:xfrm>
          <a:off x="7029450" y="100380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613EC405-792E-4BAC-B4C4-2AC62C3EAD68}"/>
            </a:ext>
          </a:extLst>
        </xdr:cNvPr>
        <xdr:cNvSpPr/>
      </xdr:nvSpPr>
      <xdr:spPr>
        <a:xfrm>
          <a:off x="6238875" y="100755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7E118BA-FFFB-47FB-AE20-DF179CECB9F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056C22F-D8BA-4856-8381-02F6D20026F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FE192A8-3B37-442D-9E84-606452DB7B6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A27FD45-D38B-4EC0-BAE2-B030DD60FB0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09ED278-7755-4D5B-B9B5-2FAB8932BBD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164465</xdr:rowOff>
    </xdr:from>
    <xdr:to>
      <xdr:col>55</xdr:col>
      <xdr:colOff>50800</xdr:colOff>
      <xdr:row>61</xdr:row>
      <xdr:rowOff>94615</xdr:rowOff>
    </xdr:to>
    <xdr:sp macro="" textlink="">
      <xdr:nvSpPr>
        <xdr:cNvPr id="246" name="楕円 245">
          <a:extLst>
            <a:ext uri="{FF2B5EF4-FFF2-40B4-BE49-F238E27FC236}">
              <a16:creationId xmlns:a16="http://schemas.microsoft.com/office/drawing/2014/main" id="{E3EC97CF-1954-4BC2-80CF-F47D582CEC2E}"/>
            </a:ext>
          </a:extLst>
        </xdr:cNvPr>
        <xdr:cNvSpPr/>
      </xdr:nvSpPr>
      <xdr:spPr>
        <a:xfrm>
          <a:off x="9401175" y="98863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15892</xdr:rowOff>
    </xdr:from>
    <xdr:ext cx="469744" cy="259045"/>
    <xdr:sp macro="" textlink="">
      <xdr:nvSpPr>
        <xdr:cNvPr id="247" name="【体育館・プール】&#10;一人当たり面積該当値テキスト">
          <a:extLst>
            <a:ext uri="{FF2B5EF4-FFF2-40B4-BE49-F238E27FC236}">
              <a16:creationId xmlns:a16="http://schemas.microsoft.com/office/drawing/2014/main" id="{84C99405-7665-49F2-82AE-6F5232955E0D}"/>
            </a:ext>
          </a:extLst>
        </xdr:cNvPr>
        <xdr:cNvSpPr txBox="1"/>
      </xdr:nvSpPr>
      <xdr:spPr>
        <a:xfrm>
          <a:off x="9467850" y="974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635</xdr:rowOff>
    </xdr:from>
    <xdr:to>
      <xdr:col>50</xdr:col>
      <xdr:colOff>165100</xdr:colOff>
      <xdr:row>61</xdr:row>
      <xdr:rowOff>102235</xdr:rowOff>
    </xdr:to>
    <xdr:sp macro="" textlink="">
      <xdr:nvSpPr>
        <xdr:cNvPr id="248" name="楕円 247">
          <a:extLst>
            <a:ext uri="{FF2B5EF4-FFF2-40B4-BE49-F238E27FC236}">
              <a16:creationId xmlns:a16="http://schemas.microsoft.com/office/drawing/2014/main" id="{CA954D89-267C-4B2F-AF1D-849D993120DA}"/>
            </a:ext>
          </a:extLst>
        </xdr:cNvPr>
        <xdr:cNvSpPr/>
      </xdr:nvSpPr>
      <xdr:spPr>
        <a:xfrm>
          <a:off x="8639175" y="98875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43815</xdr:rowOff>
    </xdr:from>
    <xdr:to>
      <xdr:col>55</xdr:col>
      <xdr:colOff>0</xdr:colOff>
      <xdr:row>61</xdr:row>
      <xdr:rowOff>51435</xdr:rowOff>
    </xdr:to>
    <xdr:cxnSp macro="">
      <xdr:nvCxnSpPr>
        <xdr:cNvPr id="249" name="直線コネクタ 248">
          <a:extLst>
            <a:ext uri="{FF2B5EF4-FFF2-40B4-BE49-F238E27FC236}">
              <a16:creationId xmlns:a16="http://schemas.microsoft.com/office/drawing/2014/main" id="{43D99D3C-329B-40F5-BF96-8B12CB24D580}"/>
            </a:ext>
          </a:extLst>
        </xdr:cNvPr>
        <xdr:cNvCxnSpPr/>
      </xdr:nvCxnSpPr>
      <xdr:spPr>
        <a:xfrm flipV="1">
          <a:off x="8686800" y="9933940"/>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10160</xdr:rowOff>
    </xdr:from>
    <xdr:to>
      <xdr:col>46</xdr:col>
      <xdr:colOff>38100</xdr:colOff>
      <xdr:row>61</xdr:row>
      <xdr:rowOff>111760</xdr:rowOff>
    </xdr:to>
    <xdr:sp macro="" textlink="">
      <xdr:nvSpPr>
        <xdr:cNvPr id="250" name="楕円 249">
          <a:extLst>
            <a:ext uri="{FF2B5EF4-FFF2-40B4-BE49-F238E27FC236}">
              <a16:creationId xmlns:a16="http://schemas.microsoft.com/office/drawing/2014/main" id="{CA66676A-E00E-4486-B10E-08E2FB92CAB5}"/>
            </a:ext>
          </a:extLst>
        </xdr:cNvPr>
        <xdr:cNvSpPr/>
      </xdr:nvSpPr>
      <xdr:spPr>
        <a:xfrm>
          <a:off x="7839075" y="98939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51435</xdr:rowOff>
    </xdr:from>
    <xdr:to>
      <xdr:col>50</xdr:col>
      <xdr:colOff>114300</xdr:colOff>
      <xdr:row>61</xdr:row>
      <xdr:rowOff>60960</xdr:rowOff>
    </xdr:to>
    <xdr:cxnSp macro="">
      <xdr:nvCxnSpPr>
        <xdr:cNvPr id="251" name="直線コネクタ 250">
          <a:extLst>
            <a:ext uri="{FF2B5EF4-FFF2-40B4-BE49-F238E27FC236}">
              <a16:creationId xmlns:a16="http://schemas.microsoft.com/office/drawing/2014/main" id="{3D6E564C-0AEC-4B51-A70A-2FD11B2CC106}"/>
            </a:ext>
          </a:extLst>
        </xdr:cNvPr>
        <xdr:cNvCxnSpPr/>
      </xdr:nvCxnSpPr>
      <xdr:spPr>
        <a:xfrm flipV="1">
          <a:off x="7886700" y="9935210"/>
          <a:ext cx="8001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xdr:rowOff>
    </xdr:from>
    <xdr:to>
      <xdr:col>41</xdr:col>
      <xdr:colOff>101600</xdr:colOff>
      <xdr:row>61</xdr:row>
      <xdr:rowOff>117475</xdr:rowOff>
    </xdr:to>
    <xdr:sp macro="" textlink="">
      <xdr:nvSpPr>
        <xdr:cNvPr id="252" name="楕円 251">
          <a:extLst>
            <a:ext uri="{FF2B5EF4-FFF2-40B4-BE49-F238E27FC236}">
              <a16:creationId xmlns:a16="http://schemas.microsoft.com/office/drawing/2014/main" id="{448C5C2B-F619-4055-898C-061F35DFE5A6}"/>
            </a:ext>
          </a:extLst>
        </xdr:cNvPr>
        <xdr:cNvSpPr/>
      </xdr:nvSpPr>
      <xdr:spPr>
        <a:xfrm>
          <a:off x="7029450" y="99028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60960</xdr:rowOff>
    </xdr:from>
    <xdr:to>
      <xdr:col>45</xdr:col>
      <xdr:colOff>177800</xdr:colOff>
      <xdr:row>61</xdr:row>
      <xdr:rowOff>66675</xdr:rowOff>
    </xdr:to>
    <xdr:cxnSp macro="">
      <xdr:nvCxnSpPr>
        <xdr:cNvPr id="253" name="直線コネクタ 252">
          <a:extLst>
            <a:ext uri="{FF2B5EF4-FFF2-40B4-BE49-F238E27FC236}">
              <a16:creationId xmlns:a16="http://schemas.microsoft.com/office/drawing/2014/main" id="{A29A5058-1F31-4896-B36B-1147EA982644}"/>
            </a:ext>
          </a:extLst>
        </xdr:cNvPr>
        <xdr:cNvCxnSpPr/>
      </xdr:nvCxnSpPr>
      <xdr:spPr>
        <a:xfrm flipV="1">
          <a:off x="7077075" y="99510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21590</xdr:rowOff>
    </xdr:from>
    <xdr:to>
      <xdr:col>36</xdr:col>
      <xdr:colOff>165100</xdr:colOff>
      <xdr:row>61</xdr:row>
      <xdr:rowOff>123190</xdr:rowOff>
    </xdr:to>
    <xdr:sp macro="" textlink="">
      <xdr:nvSpPr>
        <xdr:cNvPr id="254" name="楕円 253">
          <a:extLst>
            <a:ext uri="{FF2B5EF4-FFF2-40B4-BE49-F238E27FC236}">
              <a16:creationId xmlns:a16="http://schemas.microsoft.com/office/drawing/2014/main" id="{3E7D59FB-ABC7-4BB8-8C07-C911FD845408}"/>
            </a:ext>
          </a:extLst>
        </xdr:cNvPr>
        <xdr:cNvSpPr/>
      </xdr:nvSpPr>
      <xdr:spPr>
        <a:xfrm>
          <a:off x="6238875" y="99085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66675</xdr:rowOff>
    </xdr:from>
    <xdr:to>
      <xdr:col>41</xdr:col>
      <xdr:colOff>50800</xdr:colOff>
      <xdr:row>61</xdr:row>
      <xdr:rowOff>72390</xdr:rowOff>
    </xdr:to>
    <xdr:cxnSp macro="">
      <xdr:nvCxnSpPr>
        <xdr:cNvPr id="255" name="直線コネクタ 254">
          <a:extLst>
            <a:ext uri="{FF2B5EF4-FFF2-40B4-BE49-F238E27FC236}">
              <a16:creationId xmlns:a16="http://schemas.microsoft.com/office/drawing/2014/main" id="{D78C0DC9-EF0F-49C0-9968-27BE1BA4A7EA}"/>
            </a:ext>
          </a:extLst>
        </xdr:cNvPr>
        <xdr:cNvCxnSpPr/>
      </xdr:nvCxnSpPr>
      <xdr:spPr>
        <a:xfrm flipV="1">
          <a:off x="6286500" y="9950450"/>
          <a:ext cx="7905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F51A9003-9E5B-4E77-AA91-F930FB5E1AE0}"/>
            </a:ext>
          </a:extLst>
        </xdr:cNvPr>
        <xdr:cNvSpPr txBox="1"/>
      </xdr:nvSpPr>
      <xdr:spPr>
        <a:xfrm>
          <a:off x="8458277" y="1012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B6B17548-A8D1-443D-9F8F-2837E3EE270A}"/>
            </a:ext>
          </a:extLst>
        </xdr:cNvPr>
        <xdr:cNvSpPr txBox="1"/>
      </xdr:nvSpPr>
      <xdr:spPr>
        <a:xfrm>
          <a:off x="7677227" y="1012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3C2EB3DA-1F3B-415E-B40B-83FB5EE800FE}"/>
            </a:ext>
          </a:extLst>
        </xdr:cNvPr>
        <xdr:cNvSpPr txBox="1"/>
      </xdr:nvSpPr>
      <xdr:spPr>
        <a:xfrm>
          <a:off x="6867602"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06721CC8-4B95-4D03-A135-AF0419150BCA}"/>
            </a:ext>
          </a:extLst>
        </xdr:cNvPr>
        <xdr:cNvSpPr txBox="1"/>
      </xdr:nvSpPr>
      <xdr:spPr>
        <a:xfrm>
          <a:off x="6067502" y="1016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118762</xdr:rowOff>
    </xdr:from>
    <xdr:ext cx="469744" cy="259045"/>
    <xdr:sp macro="" textlink="">
      <xdr:nvSpPr>
        <xdr:cNvPr id="260" name="n_1mainValue【体育館・プール】&#10;一人当たり面積">
          <a:extLst>
            <a:ext uri="{FF2B5EF4-FFF2-40B4-BE49-F238E27FC236}">
              <a16:creationId xmlns:a16="http://schemas.microsoft.com/office/drawing/2014/main" id="{33DA4F43-A60D-427F-87F4-B27466EF79B6}"/>
            </a:ext>
          </a:extLst>
        </xdr:cNvPr>
        <xdr:cNvSpPr txBox="1"/>
      </xdr:nvSpPr>
      <xdr:spPr>
        <a:xfrm>
          <a:off x="8458277" y="968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128287</xdr:rowOff>
    </xdr:from>
    <xdr:ext cx="469744" cy="259045"/>
    <xdr:sp macro="" textlink="">
      <xdr:nvSpPr>
        <xdr:cNvPr id="261" name="n_2mainValue【体育館・プール】&#10;一人当たり面積">
          <a:extLst>
            <a:ext uri="{FF2B5EF4-FFF2-40B4-BE49-F238E27FC236}">
              <a16:creationId xmlns:a16="http://schemas.microsoft.com/office/drawing/2014/main" id="{1D884286-63DE-4DFC-97AB-8838EEACF9A6}"/>
            </a:ext>
          </a:extLst>
        </xdr:cNvPr>
        <xdr:cNvSpPr txBox="1"/>
      </xdr:nvSpPr>
      <xdr:spPr>
        <a:xfrm>
          <a:off x="7677227" y="968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134002</xdr:rowOff>
    </xdr:from>
    <xdr:ext cx="469744" cy="259045"/>
    <xdr:sp macro="" textlink="">
      <xdr:nvSpPr>
        <xdr:cNvPr id="262" name="n_3mainValue【体育館・プール】&#10;一人当たり面積">
          <a:extLst>
            <a:ext uri="{FF2B5EF4-FFF2-40B4-BE49-F238E27FC236}">
              <a16:creationId xmlns:a16="http://schemas.microsoft.com/office/drawing/2014/main" id="{D8374985-0181-4F68-8C40-5825529CE90F}"/>
            </a:ext>
          </a:extLst>
        </xdr:cNvPr>
        <xdr:cNvSpPr txBox="1"/>
      </xdr:nvSpPr>
      <xdr:spPr>
        <a:xfrm>
          <a:off x="6867602" y="969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139717</xdr:rowOff>
    </xdr:from>
    <xdr:ext cx="469744" cy="259045"/>
    <xdr:sp macro="" textlink="">
      <xdr:nvSpPr>
        <xdr:cNvPr id="263" name="n_4mainValue【体育館・プール】&#10;一人当たり面積">
          <a:extLst>
            <a:ext uri="{FF2B5EF4-FFF2-40B4-BE49-F238E27FC236}">
              <a16:creationId xmlns:a16="http://schemas.microsoft.com/office/drawing/2014/main" id="{797A7365-B1B5-4102-869B-09B84598D743}"/>
            </a:ext>
          </a:extLst>
        </xdr:cNvPr>
        <xdr:cNvSpPr txBox="1"/>
      </xdr:nvSpPr>
      <xdr:spPr>
        <a:xfrm>
          <a:off x="6067502" y="970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2E6D5AE-E091-437E-ADB3-0E25CCD52DF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79E454E-62B0-4701-B173-57B067A09FA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3D97D38-9435-4F9B-A58F-9DC82EF2B55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4893BC2-0597-4D97-923A-96C7DF7C99A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697708D-9A6F-40CD-9BEE-463D7498FA8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FFA60B6-91B3-4382-B5C5-1EDA23AD7C9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0C625EC-5EA4-4DC8-BECC-B6D1CA5A30B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10C763A-532B-4307-A98E-B44ED7FB710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ACC2E41-A9C9-4B95-9BE8-4F0D778A304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87CBABC-3686-46CA-A4F1-A3A1F57CA73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3052322-C071-41F0-B764-B539A73BEF1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6FBA3BE-1875-485C-860B-053A46F819A5}"/>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B19FA72-A2B7-410B-9DF1-5FABDADE538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FD5D1DE-A6CB-4841-9617-71AE5C10ACDA}"/>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68770BF-6F36-473B-90DF-5A76B9A1278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C2C5B59-F778-47A8-9AF0-7FB945091B3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BE15671-BC3C-4EE4-91A7-603C178C6C9F}"/>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7693F70-0CF4-4CB8-9159-442963F03F61}"/>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69B45F1-54B5-461D-B26E-190A9A1E18BE}"/>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0F30944-A3D5-4ED5-BF44-AD059FC71371}"/>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63E277B-39C9-4CFA-AB17-2C354E990BF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1A15B79-FC92-4B08-BEF5-6038675C3DD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6A182C7-9EB5-47F5-B03B-C727E59B1470}"/>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20F9B8B-6AAE-433C-BDFB-6D2ED88FE47D}"/>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F5270C3C-89F9-430B-A2D7-D9ACDE1167F7}"/>
            </a:ext>
          </a:extLst>
        </xdr:cNvPr>
        <xdr:cNvCxnSpPr/>
      </xdr:nvCxnSpPr>
      <xdr:spPr>
        <a:xfrm flipV="1">
          <a:off x="4180840" y="12813664"/>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B824B948-5113-4413-903F-F8A101B7D1B8}"/>
            </a:ext>
          </a:extLst>
        </xdr:cNvPr>
        <xdr:cNvSpPr txBox="1"/>
      </xdr:nvSpPr>
      <xdr:spPr>
        <a:xfrm>
          <a:off x="4219575" y="1404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0D596A56-974B-492F-8D00-05E7B6B5359B}"/>
            </a:ext>
          </a:extLst>
        </xdr:cNvPr>
        <xdr:cNvCxnSpPr/>
      </xdr:nvCxnSpPr>
      <xdr:spPr>
        <a:xfrm>
          <a:off x="4105275" y="140423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90C4944-95CB-4D2A-89A6-CC261B606F9E}"/>
            </a:ext>
          </a:extLst>
        </xdr:cNvPr>
        <xdr:cNvSpPr txBox="1"/>
      </xdr:nvSpPr>
      <xdr:spPr>
        <a:xfrm>
          <a:off x="4219575"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53241A20-006F-473D-A899-AB1CB5347828}"/>
            </a:ext>
          </a:extLst>
        </xdr:cNvPr>
        <xdr:cNvCxnSpPr/>
      </xdr:nvCxnSpPr>
      <xdr:spPr>
        <a:xfrm>
          <a:off x="4105275" y="12813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70F9C528-086F-482B-8E4C-1176EF439312}"/>
            </a:ext>
          </a:extLst>
        </xdr:cNvPr>
        <xdr:cNvSpPr txBox="1"/>
      </xdr:nvSpPr>
      <xdr:spPr>
        <a:xfrm>
          <a:off x="4219575" y="13223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E4A0855F-8EE2-4E7C-B801-882D8A002936}"/>
            </a:ext>
          </a:extLst>
        </xdr:cNvPr>
        <xdr:cNvSpPr/>
      </xdr:nvSpPr>
      <xdr:spPr>
        <a:xfrm>
          <a:off x="4124325" y="13362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2DCDC557-98FA-46C7-BE87-F9EED433DC7D}"/>
            </a:ext>
          </a:extLst>
        </xdr:cNvPr>
        <xdr:cNvSpPr/>
      </xdr:nvSpPr>
      <xdr:spPr>
        <a:xfrm>
          <a:off x="3381375" y="133521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EC5F0E08-4FA0-438E-A0C5-90B71EFE4ABE}"/>
            </a:ext>
          </a:extLst>
        </xdr:cNvPr>
        <xdr:cNvSpPr/>
      </xdr:nvSpPr>
      <xdr:spPr>
        <a:xfrm>
          <a:off x="2571750" y="133451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2C5DABFD-A10F-4C2C-9E09-E3E16A4CD288}"/>
            </a:ext>
          </a:extLst>
        </xdr:cNvPr>
        <xdr:cNvSpPr/>
      </xdr:nvSpPr>
      <xdr:spPr>
        <a:xfrm>
          <a:off x="1781175" y="133242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EA882E1C-1B64-4929-B193-41A7CA01104B}"/>
            </a:ext>
          </a:extLst>
        </xdr:cNvPr>
        <xdr:cNvSpPr/>
      </xdr:nvSpPr>
      <xdr:spPr>
        <a:xfrm>
          <a:off x="981075" y="132962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898330-B322-4709-8CA3-DAA79E75C33B}"/>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16363C2-312A-4A3F-A781-F51C156A5EF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CB37A5-330B-44D0-8409-47630C9667A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25E2C9C-2A37-42F6-96F7-BE484157600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34C751D-1667-4055-B414-648D9B41677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304" name="楕円 303">
          <a:extLst>
            <a:ext uri="{FF2B5EF4-FFF2-40B4-BE49-F238E27FC236}">
              <a16:creationId xmlns:a16="http://schemas.microsoft.com/office/drawing/2014/main" id="{EC5DABBC-69DC-4F74-9780-AEBDE6EEC722}"/>
            </a:ext>
          </a:extLst>
        </xdr:cNvPr>
        <xdr:cNvSpPr/>
      </xdr:nvSpPr>
      <xdr:spPr>
        <a:xfrm>
          <a:off x="4124325" y="133851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76216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2D68ABD-8F25-4A22-8BCD-62F4E7B6AF36}"/>
            </a:ext>
          </a:extLst>
        </xdr:cNvPr>
        <xdr:cNvSpPr txBox="1"/>
      </xdr:nvSpPr>
      <xdr:spPr>
        <a:xfrm>
          <a:off x="4219575" y="13363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128270</xdr:rowOff>
    </xdr:from>
    <xdr:to>
      <xdr:col>20</xdr:col>
      <xdr:colOff>38100</xdr:colOff>
      <xdr:row>83</xdr:row>
      <xdr:rowOff>58420</xdr:rowOff>
    </xdr:to>
    <xdr:sp macro="" textlink="">
      <xdr:nvSpPr>
        <xdr:cNvPr id="306" name="楕円 305">
          <a:extLst>
            <a:ext uri="{FF2B5EF4-FFF2-40B4-BE49-F238E27FC236}">
              <a16:creationId xmlns:a16="http://schemas.microsoft.com/office/drawing/2014/main" id="{F45BC12D-B550-4AAD-B68D-F2A304AC0C1E}"/>
            </a:ext>
          </a:extLst>
        </xdr:cNvPr>
        <xdr:cNvSpPr/>
      </xdr:nvSpPr>
      <xdr:spPr>
        <a:xfrm>
          <a:off x="3381375" y="134124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148589</xdr:rowOff>
    </xdr:from>
    <xdr:to>
      <xdr:col>24</xdr:col>
      <xdr:colOff>63500</xdr:colOff>
      <xdr:row>83</xdr:row>
      <xdr:rowOff>7620</xdr:rowOff>
    </xdr:to>
    <xdr:cxnSp macro="">
      <xdr:nvCxnSpPr>
        <xdr:cNvPr id="307" name="直線コネクタ 306">
          <a:extLst>
            <a:ext uri="{FF2B5EF4-FFF2-40B4-BE49-F238E27FC236}">
              <a16:creationId xmlns:a16="http://schemas.microsoft.com/office/drawing/2014/main" id="{E16732CE-B369-4BD1-9089-320577100D09}"/>
            </a:ext>
          </a:extLst>
        </xdr:cNvPr>
        <xdr:cNvCxnSpPr/>
      </xdr:nvCxnSpPr>
      <xdr:spPr>
        <a:xfrm flipV="1">
          <a:off x="3429000" y="13432789"/>
          <a:ext cx="75247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90170</xdr:rowOff>
    </xdr:from>
    <xdr:to>
      <xdr:col>15</xdr:col>
      <xdr:colOff>101600</xdr:colOff>
      <xdr:row>83</xdr:row>
      <xdr:rowOff>20320</xdr:rowOff>
    </xdr:to>
    <xdr:sp macro="" textlink="">
      <xdr:nvSpPr>
        <xdr:cNvPr id="308" name="楕円 307">
          <a:extLst>
            <a:ext uri="{FF2B5EF4-FFF2-40B4-BE49-F238E27FC236}">
              <a16:creationId xmlns:a16="http://schemas.microsoft.com/office/drawing/2014/main" id="{569167EE-9FAF-4309-B158-09683D2A9E03}"/>
            </a:ext>
          </a:extLst>
        </xdr:cNvPr>
        <xdr:cNvSpPr/>
      </xdr:nvSpPr>
      <xdr:spPr>
        <a:xfrm>
          <a:off x="2571750" y="13374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140970</xdr:rowOff>
    </xdr:from>
    <xdr:to>
      <xdr:col>19</xdr:col>
      <xdr:colOff>177800</xdr:colOff>
      <xdr:row>83</xdr:row>
      <xdr:rowOff>7620</xdr:rowOff>
    </xdr:to>
    <xdr:cxnSp macro="">
      <xdr:nvCxnSpPr>
        <xdr:cNvPr id="309" name="直線コネクタ 308">
          <a:extLst>
            <a:ext uri="{FF2B5EF4-FFF2-40B4-BE49-F238E27FC236}">
              <a16:creationId xmlns:a16="http://schemas.microsoft.com/office/drawing/2014/main" id="{1904B4F8-D659-45AD-9785-6B1D57F784FF}"/>
            </a:ext>
          </a:extLst>
        </xdr:cNvPr>
        <xdr:cNvCxnSpPr/>
      </xdr:nvCxnSpPr>
      <xdr:spPr>
        <a:xfrm>
          <a:off x="2619375" y="1343152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50164</xdr:rowOff>
    </xdr:from>
    <xdr:to>
      <xdr:col>10</xdr:col>
      <xdr:colOff>165100</xdr:colOff>
      <xdr:row>82</xdr:row>
      <xdr:rowOff>151764</xdr:rowOff>
    </xdr:to>
    <xdr:sp macro="" textlink="">
      <xdr:nvSpPr>
        <xdr:cNvPr id="310" name="楕円 309">
          <a:extLst>
            <a:ext uri="{FF2B5EF4-FFF2-40B4-BE49-F238E27FC236}">
              <a16:creationId xmlns:a16="http://schemas.microsoft.com/office/drawing/2014/main" id="{AC576E00-8433-438E-91D3-1EBC99CA7D22}"/>
            </a:ext>
          </a:extLst>
        </xdr:cNvPr>
        <xdr:cNvSpPr/>
      </xdr:nvSpPr>
      <xdr:spPr>
        <a:xfrm>
          <a:off x="1781175" y="133343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100964</xdr:rowOff>
    </xdr:from>
    <xdr:to>
      <xdr:col>15</xdr:col>
      <xdr:colOff>50800</xdr:colOff>
      <xdr:row>82</xdr:row>
      <xdr:rowOff>140970</xdr:rowOff>
    </xdr:to>
    <xdr:cxnSp macro="">
      <xdr:nvCxnSpPr>
        <xdr:cNvPr id="311" name="直線コネクタ 310">
          <a:extLst>
            <a:ext uri="{FF2B5EF4-FFF2-40B4-BE49-F238E27FC236}">
              <a16:creationId xmlns:a16="http://schemas.microsoft.com/office/drawing/2014/main" id="{8B6DF387-776B-4111-857B-44F4EA58E3DE}"/>
            </a:ext>
          </a:extLst>
        </xdr:cNvPr>
        <xdr:cNvCxnSpPr/>
      </xdr:nvCxnSpPr>
      <xdr:spPr>
        <a:xfrm>
          <a:off x="1828800" y="13391514"/>
          <a:ext cx="79057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10161</xdr:rowOff>
    </xdr:from>
    <xdr:to>
      <xdr:col>6</xdr:col>
      <xdr:colOff>38100</xdr:colOff>
      <xdr:row>82</xdr:row>
      <xdr:rowOff>111761</xdr:rowOff>
    </xdr:to>
    <xdr:sp macro="" textlink="">
      <xdr:nvSpPr>
        <xdr:cNvPr id="312" name="楕円 311">
          <a:extLst>
            <a:ext uri="{FF2B5EF4-FFF2-40B4-BE49-F238E27FC236}">
              <a16:creationId xmlns:a16="http://schemas.microsoft.com/office/drawing/2014/main" id="{7ECF2456-F3E5-403C-9319-C03FA6E8A38D}"/>
            </a:ext>
          </a:extLst>
        </xdr:cNvPr>
        <xdr:cNvSpPr/>
      </xdr:nvSpPr>
      <xdr:spPr>
        <a:xfrm>
          <a:off x="981075" y="132943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60961</xdr:rowOff>
    </xdr:from>
    <xdr:to>
      <xdr:col>10</xdr:col>
      <xdr:colOff>114300</xdr:colOff>
      <xdr:row>82</xdr:row>
      <xdr:rowOff>100964</xdr:rowOff>
    </xdr:to>
    <xdr:cxnSp macro="">
      <xdr:nvCxnSpPr>
        <xdr:cNvPr id="313" name="直線コネクタ 312">
          <a:extLst>
            <a:ext uri="{FF2B5EF4-FFF2-40B4-BE49-F238E27FC236}">
              <a16:creationId xmlns:a16="http://schemas.microsoft.com/office/drawing/2014/main" id="{735D5F81-46AD-4E63-BC82-29C369357BA9}"/>
            </a:ext>
          </a:extLst>
        </xdr:cNvPr>
        <xdr:cNvCxnSpPr/>
      </xdr:nvCxnSpPr>
      <xdr:spPr>
        <a:xfrm>
          <a:off x="1028700" y="13351511"/>
          <a:ext cx="8001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39F2E0C4-5ACB-4EE8-93A0-7B46EF3A637B}"/>
            </a:ext>
          </a:extLst>
        </xdr:cNvPr>
        <xdr:cNvSpPr txBox="1"/>
      </xdr:nvSpPr>
      <xdr:spPr>
        <a:xfrm>
          <a:off x="3239144"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890D5D81-788B-447B-A2EE-A09054E240E4}"/>
            </a:ext>
          </a:extLst>
        </xdr:cNvPr>
        <xdr:cNvSpPr txBox="1"/>
      </xdr:nvSpPr>
      <xdr:spPr>
        <a:xfrm>
          <a:off x="2439044"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CE1125F0-22F8-47F3-B460-ED86B152F86D}"/>
            </a:ext>
          </a:extLst>
        </xdr:cNvPr>
        <xdr:cNvSpPr txBox="1"/>
      </xdr:nvSpPr>
      <xdr:spPr>
        <a:xfrm>
          <a:off x="1648469" y="1311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48A42E0F-ACE6-4962-8843-E99715ADFBD0}"/>
            </a:ext>
          </a:extLst>
        </xdr:cNvPr>
        <xdr:cNvSpPr txBox="1"/>
      </xdr:nvSpPr>
      <xdr:spPr>
        <a:xfrm>
          <a:off x="848369"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49547</xdr:rowOff>
    </xdr:from>
    <xdr:ext cx="405111" cy="259045"/>
    <xdr:sp macro="" textlink="">
      <xdr:nvSpPr>
        <xdr:cNvPr id="318" name="n_1mainValue【福祉施設】&#10;有形固定資産減価償却率">
          <a:extLst>
            <a:ext uri="{FF2B5EF4-FFF2-40B4-BE49-F238E27FC236}">
              <a16:creationId xmlns:a16="http://schemas.microsoft.com/office/drawing/2014/main" id="{5C069BAA-FDB4-4FD7-84CA-D948CF9DB620}"/>
            </a:ext>
          </a:extLst>
        </xdr:cNvPr>
        <xdr:cNvSpPr txBox="1"/>
      </xdr:nvSpPr>
      <xdr:spPr>
        <a:xfrm>
          <a:off x="32391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9" name="n_2mainValue【福祉施設】&#10;有形固定資産減価償却率">
          <a:extLst>
            <a:ext uri="{FF2B5EF4-FFF2-40B4-BE49-F238E27FC236}">
              <a16:creationId xmlns:a16="http://schemas.microsoft.com/office/drawing/2014/main" id="{703D1BDB-1EC1-45D1-AE9C-3D1A0946FF4F}"/>
            </a:ext>
          </a:extLst>
        </xdr:cNvPr>
        <xdr:cNvSpPr txBox="1"/>
      </xdr:nvSpPr>
      <xdr:spPr>
        <a:xfrm>
          <a:off x="24390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142891</xdr:rowOff>
    </xdr:from>
    <xdr:ext cx="405111" cy="259045"/>
    <xdr:sp macro="" textlink="">
      <xdr:nvSpPr>
        <xdr:cNvPr id="320" name="n_3mainValue【福祉施設】&#10;有形固定資産減価償却率">
          <a:extLst>
            <a:ext uri="{FF2B5EF4-FFF2-40B4-BE49-F238E27FC236}">
              <a16:creationId xmlns:a16="http://schemas.microsoft.com/office/drawing/2014/main" id="{F7B2348E-96E7-41F9-8875-6166C6E6F300}"/>
            </a:ext>
          </a:extLst>
        </xdr:cNvPr>
        <xdr:cNvSpPr txBox="1"/>
      </xdr:nvSpPr>
      <xdr:spPr>
        <a:xfrm>
          <a:off x="1648469"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128288</xdr:rowOff>
    </xdr:from>
    <xdr:ext cx="405111" cy="259045"/>
    <xdr:sp macro="" textlink="">
      <xdr:nvSpPr>
        <xdr:cNvPr id="321" name="n_4mainValue【福祉施設】&#10;有形固定資産減価償却率">
          <a:extLst>
            <a:ext uri="{FF2B5EF4-FFF2-40B4-BE49-F238E27FC236}">
              <a16:creationId xmlns:a16="http://schemas.microsoft.com/office/drawing/2014/main" id="{F7090A4B-31E5-428E-B8E7-5FF6021A1E45}"/>
            </a:ext>
          </a:extLst>
        </xdr:cNvPr>
        <xdr:cNvSpPr txBox="1"/>
      </xdr:nvSpPr>
      <xdr:spPr>
        <a:xfrm>
          <a:off x="848369" y="1308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54DAC92-AA7D-4C19-9D1C-E22E40F90C6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4EE705E-7D5F-48D8-B258-9656F6BB146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64B9988-FE89-4F1D-B543-5EDAE07615E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88554DF-3646-460F-BEEF-A2339A4649C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307D750-828C-410D-8031-BD426C7A44C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D9D72D2-D81C-4468-8B8A-31A0D41402E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F541CA7-CF43-4C88-83D1-B33D30F187F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88CCBA3-A4A6-463A-946F-AC832ABC194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9272217-7551-411A-8DCF-271A22C8814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4266811-1BCC-4072-8794-5D8E619501C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32A9BA3-361A-4A0A-B227-3E2381D40611}"/>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BE464E7-4413-4315-9B6B-51EEE4E3FB24}"/>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113CF4C-9D34-4E6C-9B96-CD47CB9C2A05}"/>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F40F4F5-3A2C-4E8B-A11F-EF8A09B065AA}"/>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13095EB-C9DF-47ED-9B81-3F85E08F0A7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0066943-A744-48A2-B1A0-201C394FFE5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D0F578B-B748-4201-A6B0-1DF3CF61EFB2}"/>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3F177C9-466E-41A1-97C1-F543BB0D982D}"/>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AB96482-56A1-45F7-BE1D-3A41A4CF2FAC}"/>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D4AE477-8440-47E4-BD9D-0EA429CC741D}"/>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1D0ADC3-EBF4-4B78-AD0E-73A0E0F3700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46F452A6-931B-499A-B91A-06960E6C75C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81B4CEAE-85BC-4D94-899D-1766CC6A3A1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59E47558-9829-4990-8920-A1688FD9D74F}"/>
            </a:ext>
          </a:extLst>
        </xdr:cNvPr>
        <xdr:cNvCxnSpPr/>
      </xdr:nvCxnSpPr>
      <xdr:spPr>
        <a:xfrm flipV="1">
          <a:off x="9429115" y="1276477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5CF63383-56CC-4BD4-9E06-870AA20FDE85}"/>
            </a:ext>
          </a:extLst>
        </xdr:cNvPr>
        <xdr:cNvSpPr txBox="1"/>
      </xdr:nvSpPr>
      <xdr:spPr>
        <a:xfrm>
          <a:off x="946785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C95032B3-084D-4DCF-801B-368FF25CFA94}"/>
            </a:ext>
          </a:extLst>
        </xdr:cNvPr>
        <xdr:cNvCxnSpPr/>
      </xdr:nvCxnSpPr>
      <xdr:spPr>
        <a:xfrm>
          <a:off x="9363075" y="140411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81E5A188-50FC-4A74-A698-FE84E2AB5FE0}"/>
            </a:ext>
          </a:extLst>
        </xdr:cNvPr>
        <xdr:cNvSpPr txBox="1"/>
      </xdr:nvSpPr>
      <xdr:spPr>
        <a:xfrm>
          <a:off x="9467850" y="1254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E7B9E21B-6126-4E25-BAA4-2723EA2E9117}"/>
            </a:ext>
          </a:extLst>
        </xdr:cNvPr>
        <xdr:cNvCxnSpPr/>
      </xdr:nvCxnSpPr>
      <xdr:spPr>
        <a:xfrm>
          <a:off x="9363075" y="127647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9B7ED792-7640-41A1-98EB-FD9D4A98FAED}"/>
            </a:ext>
          </a:extLst>
        </xdr:cNvPr>
        <xdr:cNvSpPr txBox="1"/>
      </xdr:nvSpPr>
      <xdr:spPr>
        <a:xfrm>
          <a:off x="9467850" y="13680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85AC8EBD-2043-4B8C-9D55-EA9D347E28E4}"/>
            </a:ext>
          </a:extLst>
        </xdr:cNvPr>
        <xdr:cNvSpPr/>
      </xdr:nvSpPr>
      <xdr:spPr>
        <a:xfrm>
          <a:off x="9401175" y="1370520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4B6901A2-3BB3-45E8-AED0-85F3610C96E3}"/>
            </a:ext>
          </a:extLst>
        </xdr:cNvPr>
        <xdr:cNvSpPr/>
      </xdr:nvSpPr>
      <xdr:spPr>
        <a:xfrm>
          <a:off x="8639175" y="137052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BD43BD28-2EA5-4877-B306-12384E394487}"/>
            </a:ext>
          </a:extLst>
        </xdr:cNvPr>
        <xdr:cNvSpPr/>
      </xdr:nvSpPr>
      <xdr:spPr>
        <a:xfrm>
          <a:off x="7839075" y="137052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C4B669AF-630B-4B89-9B98-4146B281613B}"/>
            </a:ext>
          </a:extLst>
        </xdr:cNvPr>
        <xdr:cNvSpPr/>
      </xdr:nvSpPr>
      <xdr:spPr>
        <a:xfrm>
          <a:off x="7029450" y="136982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A34B5DD8-742C-4680-9616-1A3DED9F9A81}"/>
            </a:ext>
          </a:extLst>
        </xdr:cNvPr>
        <xdr:cNvSpPr/>
      </xdr:nvSpPr>
      <xdr:spPr>
        <a:xfrm>
          <a:off x="6238875" y="13717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B395E9-94A6-44FF-A3BF-4E94F88CFB6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3D034EF-D59D-49E0-ABCB-4A8CAE7BEA3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3321771-60B1-4FAC-AF4C-35B00D6D554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C43BB53-0459-4D6C-B331-1EB4D8329A1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3F52603-F252-420A-A90C-EBF6A7C5FC8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86361</xdr:rowOff>
    </xdr:from>
    <xdr:to>
      <xdr:col>55</xdr:col>
      <xdr:colOff>50800</xdr:colOff>
      <xdr:row>85</xdr:row>
      <xdr:rowOff>16511</xdr:rowOff>
    </xdr:to>
    <xdr:sp macro="" textlink="">
      <xdr:nvSpPr>
        <xdr:cNvPr id="361" name="楕円 360">
          <a:extLst>
            <a:ext uri="{FF2B5EF4-FFF2-40B4-BE49-F238E27FC236}">
              <a16:creationId xmlns:a16="http://schemas.microsoft.com/office/drawing/2014/main" id="{D71507A2-D114-4D24-9648-863CACDCB484}"/>
            </a:ext>
          </a:extLst>
        </xdr:cNvPr>
        <xdr:cNvSpPr/>
      </xdr:nvSpPr>
      <xdr:spPr>
        <a:xfrm>
          <a:off x="9401175" y="1369441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109238</xdr:rowOff>
    </xdr:from>
    <xdr:ext cx="469744" cy="259045"/>
    <xdr:sp macro="" textlink="">
      <xdr:nvSpPr>
        <xdr:cNvPr id="362" name="【福祉施設】&#10;一人当たり面積該当値テキスト">
          <a:extLst>
            <a:ext uri="{FF2B5EF4-FFF2-40B4-BE49-F238E27FC236}">
              <a16:creationId xmlns:a16="http://schemas.microsoft.com/office/drawing/2014/main" id="{08A55E35-EA8B-4FA2-BC29-B4764494A622}"/>
            </a:ext>
          </a:extLst>
        </xdr:cNvPr>
        <xdr:cNvSpPr txBox="1"/>
      </xdr:nvSpPr>
      <xdr:spPr>
        <a:xfrm>
          <a:off x="9467850" y="1355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93980</xdr:rowOff>
    </xdr:from>
    <xdr:to>
      <xdr:col>50</xdr:col>
      <xdr:colOff>165100</xdr:colOff>
      <xdr:row>85</xdr:row>
      <xdr:rowOff>24130</xdr:rowOff>
    </xdr:to>
    <xdr:sp macro="" textlink="">
      <xdr:nvSpPr>
        <xdr:cNvPr id="363" name="楕円 362">
          <a:extLst>
            <a:ext uri="{FF2B5EF4-FFF2-40B4-BE49-F238E27FC236}">
              <a16:creationId xmlns:a16="http://schemas.microsoft.com/office/drawing/2014/main" id="{7CD855A4-3EE1-4302-BE71-B99A647186B2}"/>
            </a:ext>
          </a:extLst>
        </xdr:cNvPr>
        <xdr:cNvSpPr/>
      </xdr:nvSpPr>
      <xdr:spPr>
        <a:xfrm>
          <a:off x="8639175" y="13705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137161</xdr:rowOff>
    </xdr:from>
    <xdr:to>
      <xdr:col>55</xdr:col>
      <xdr:colOff>0</xdr:colOff>
      <xdr:row>84</xdr:row>
      <xdr:rowOff>144780</xdr:rowOff>
    </xdr:to>
    <xdr:cxnSp macro="">
      <xdr:nvCxnSpPr>
        <xdr:cNvPr id="364" name="直線コネクタ 363">
          <a:extLst>
            <a:ext uri="{FF2B5EF4-FFF2-40B4-BE49-F238E27FC236}">
              <a16:creationId xmlns:a16="http://schemas.microsoft.com/office/drawing/2014/main" id="{4748A5A4-DF8C-430A-87C5-055CEE18E794}"/>
            </a:ext>
          </a:extLst>
        </xdr:cNvPr>
        <xdr:cNvCxnSpPr/>
      </xdr:nvCxnSpPr>
      <xdr:spPr>
        <a:xfrm flipV="1">
          <a:off x="8686800" y="13751561"/>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97789</xdr:rowOff>
    </xdr:from>
    <xdr:to>
      <xdr:col>46</xdr:col>
      <xdr:colOff>38100</xdr:colOff>
      <xdr:row>85</xdr:row>
      <xdr:rowOff>27939</xdr:rowOff>
    </xdr:to>
    <xdr:sp macro="" textlink="">
      <xdr:nvSpPr>
        <xdr:cNvPr id="365" name="楕円 364">
          <a:extLst>
            <a:ext uri="{FF2B5EF4-FFF2-40B4-BE49-F238E27FC236}">
              <a16:creationId xmlns:a16="http://schemas.microsoft.com/office/drawing/2014/main" id="{864A3D40-025A-4045-A2E4-1FD29F6AA5C8}"/>
            </a:ext>
          </a:extLst>
        </xdr:cNvPr>
        <xdr:cNvSpPr/>
      </xdr:nvSpPr>
      <xdr:spPr>
        <a:xfrm>
          <a:off x="7839075" y="137090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144780</xdr:rowOff>
    </xdr:from>
    <xdr:to>
      <xdr:col>50</xdr:col>
      <xdr:colOff>114300</xdr:colOff>
      <xdr:row>84</xdr:row>
      <xdr:rowOff>148589</xdr:rowOff>
    </xdr:to>
    <xdr:cxnSp macro="">
      <xdr:nvCxnSpPr>
        <xdr:cNvPr id="366" name="直線コネクタ 365">
          <a:extLst>
            <a:ext uri="{FF2B5EF4-FFF2-40B4-BE49-F238E27FC236}">
              <a16:creationId xmlns:a16="http://schemas.microsoft.com/office/drawing/2014/main" id="{253CC837-D3C9-4DD0-B826-2C253C49555C}"/>
            </a:ext>
          </a:extLst>
        </xdr:cNvPr>
        <xdr:cNvCxnSpPr/>
      </xdr:nvCxnSpPr>
      <xdr:spPr>
        <a:xfrm flipV="1">
          <a:off x="7886700" y="13752830"/>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7" name="楕円 366">
          <a:extLst>
            <a:ext uri="{FF2B5EF4-FFF2-40B4-BE49-F238E27FC236}">
              <a16:creationId xmlns:a16="http://schemas.microsoft.com/office/drawing/2014/main" id="{272D9B71-360A-4029-AABB-96146B9C9A46}"/>
            </a:ext>
          </a:extLst>
        </xdr:cNvPr>
        <xdr:cNvSpPr/>
      </xdr:nvSpPr>
      <xdr:spPr>
        <a:xfrm>
          <a:off x="7029450" y="137160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148589</xdr:rowOff>
    </xdr:from>
    <xdr:to>
      <xdr:col>45</xdr:col>
      <xdr:colOff>177800</xdr:colOff>
      <xdr:row>84</xdr:row>
      <xdr:rowOff>152400</xdr:rowOff>
    </xdr:to>
    <xdr:cxnSp macro="">
      <xdr:nvCxnSpPr>
        <xdr:cNvPr id="368" name="直線コネクタ 367">
          <a:extLst>
            <a:ext uri="{FF2B5EF4-FFF2-40B4-BE49-F238E27FC236}">
              <a16:creationId xmlns:a16="http://schemas.microsoft.com/office/drawing/2014/main" id="{E48CE386-DBEB-471A-9897-CBD47422D85C}"/>
            </a:ext>
          </a:extLst>
        </xdr:cNvPr>
        <xdr:cNvCxnSpPr/>
      </xdr:nvCxnSpPr>
      <xdr:spPr>
        <a:xfrm flipV="1">
          <a:off x="7077075" y="13756639"/>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105411</xdr:rowOff>
    </xdr:from>
    <xdr:to>
      <xdr:col>36</xdr:col>
      <xdr:colOff>165100</xdr:colOff>
      <xdr:row>85</xdr:row>
      <xdr:rowOff>35561</xdr:rowOff>
    </xdr:to>
    <xdr:sp macro="" textlink="">
      <xdr:nvSpPr>
        <xdr:cNvPr id="369" name="楕円 368">
          <a:extLst>
            <a:ext uri="{FF2B5EF4-FFF2-40B4-BE49-F238E27FC236}">
              <a16:creationId xmlns:a16="http://schemas.microsoft.com/office/drawing/2014/main" id="{F50D46DC-E9C4-4D3E-AA14-32C509DF22FC}"/>
            </a:ext>
          </a:extLst>
        </xdr:cNvPr>
        <xdr:cNvSpPr/>
      </xdr:nvSpPr>
      <xdr:spPr>
        <a:xfrm>
          <a:off x="6238875" y="137134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156211</xdr:rowOff>
    </xdr:to>
    <xdr:cxnSp macro="">
      <xdr:nvCxnSpPr>
        <xdr:cNvPr id="370" name="直線コネクタ 369">
          <a:extLst>
            <a:ext uri="{FF2B5EF4-FFF2-40B4-BE49-F238E27FC236}">
              <a16:creationId xmlns:a16="http://schemas.microsoft.com/office/drawing/2014/main" id="{F460D0D6-BE23-4848-A85D-C55C4C346FB9}"/>
            </a:ext>
          </a:extLst>
        </xdr:cNvPr>
        <xdr:cNvCxnSpPr/>
      </xdr:nvCxnSpPr>
      <xdr:spPr>
        <a:xfrm flipV="1">
          <a:off x="6286500" y="13763625"/>
          <a:ext cx="7905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FA820A15-3295-4C18-B1CD-DA7EB366DBCD}"/>
            </a:ext>
          </a:extLst>
        </xdr:cNvPr>
        <xdr:cNvSpPr txBox="1"/>
      </xdr:nvSpPr>
      <xdr:spPr>
        <a:xfrm>
          <a:off x="8458277" y="1378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95B0CDF1-2538-4CDE-B582-D1F516000079}"/>
            </a:ext>
          </a:extLst>
        </xdr:cNvPr>
        <xdr:cNvSpPr txBox="1"/>
      </xdr:nvSpPr>
      <xdr:spPr>
        <a:xfrm>
          <a:off x="7677227" y="1348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B5E30878-CB2B-4391-8283-BB915DA302FF}"/>
            </a:ext>
          </a:extLst>
        </xdr:cNvPr>
        <xdr:cNvSpPr txBox="1"/>
      </xdr:nvSpPr>
      <xdr:spPr>
        <a:xfrm>
          <a:off x="6867602" y="1348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EB292D9E-6AC5-4D18-844F-5188E6FD1EB6}"/>
            </a:ext>
          </a:extLst>
        </xdr:cNvPr>
        <xdr:cNvSpPr txBox="1"/>
      </xdr:nvSpPr>
      <xdr:spPr>
        <a:xfrm>
          <a:off x="6067502" y="1380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40657</xdr:rowOff>
    </xdr:from>
    <xdr:ext cx="469744" cy="259045"/>
    <xdr:sp macro="" textlink="">
      <xdr:nvSpPr>
        <xdr:cNvPr id="375" name="n_1mainValue【福祉施設】&#10;一人当たり面積">
          <a:extLst>
            <a:ext uri="{FF2B5EF4-FFF2-40B4-BE49-F238E27FC236}">
              <a16:creationId xmlns:a16="http://schemas.microsoft.com/office/drawing/2014/main" id="{2C7E2439-62CA-4C7D-862E-8C58F4C97933}"/>
            </a:ext>
          </a:extLst>
        </xdr:cNvPr>
        <xdr:cNvSpPr txBox="1"/>
      </xdr:nvSpPr>
      <xdr:spPr>
        <a:xfrm>
          <a:off x="8458277" y="1348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19066</xdr:rowOff>
    </xdr:from>
    <xdr:ext cx="469744" cy="259045"/>
    <xdr:sp macro="" textlink="">
      <xdr:nvSpPr>
        <xdr:cNvPr id="376" name="n_2mainValue【福祉施設】&#10;一人当たり面積">
          <a:extLst>
            <a:ext uri="{FF2B5EF4-FFF2-40B4-BE49-F238E27FC236}">
              <a16:creationId xmlns:a16="http://schemas.microsoft.com/office/drawing/2014/main" id="{595BE68D-E3E4-4711-90CF-E19326D8597E}"/>
            </a:ext>
          </a:extLst>
        </xdr:cNvPr>
        <xdr:cNvSpPr txBox="1"/>
      </xdr:nvSpPr>
      <xdr:spPr>
        <a:xfrm>
          <a:off x="7677227" y="1379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7" name="n_3mainValue【福祉施設】&#10;一人当たり面積">
          <a:extLst>
            <a:ext uri="{FF2B5EF4-FFF2-40B4-BE49-F238E27FC236}">
              <a16:creationId xmlns:a16="http://schemas.microsoft.com/office/drawing/2014/main" id="{15F25D53-9540-434B-89E0-9C6C904C15EF}"/>
            </a:ext>
          </a:extLst>
        </xdr:cNvPr>
        <xdr:cNvSpPr txBox="1"/>
      </xdr:nvSpPr>
      <xdr:spPr>
        <a:xfrm>
          <a:off x="6867602"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52088</xdr:rowOff>
    </xdr:from>
    <xdr:ext cx="469744" cy="259045"/>
    <xdr:sp macro="" textlink="">
      <xdr:nvSpPr>
        <xdr:cNvPr id="378" name="n_4mainValue【福祉施設】&#10;一人当たり面積">
          <a:extLst>
            <a:ext uri="{FF2B5EF4-FFF2-40B4-BE49-F238E27FC236}">
              <a16:creationId xmlns:a16="http://schemas.microsoft.com/office/drawing/2014/main" id="{D227B8F7-10B2-4A71-ADDA-0FA1D1F60601}"/>
            </a:ext>
          </a:extLst>
        </xdr:cNvPr>
        <xdr:cNvSpPr txBox="1"/>
      </xdr:nvSpPr>
      <xdr:spPr>
        <a:xfrm>
          <a:off x="6067502" y="134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F0A796A-FE6A-4FD0-A702-F3DD5D48921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A645DB9-91BC-4E81-A199-7AFF9240D94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23A8B29-2F1D-4431-936C-3BD535606DA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189ECE75-8D5F-4E03-B94B-09E9FC21672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A516C0F-793B-4AC3-A4A8-D2FB51FD3EB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D24EAE0-F0B0-485E-88E1-CA265834365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C704F22-2261-463A-891B-529D37712B1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1E1E364-AF8F-47A0-9DA1-7E685AB193F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48D9B9F0-FBEE-435B-A451-7498A0EF13A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F4B5102C-4488-4268-87BF-2D4BE9E5857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32D94F42-F8DF-4861-AC7A-F54620B2776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A780F0AB-FF4D-4438-B06A-A4D2AC85416E}"/>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CCB4BA7F-FB37-4EDD-91C7-111215A40238}"/>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91791EA6-9893-490F-A007-461EB0872054}"/>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F0AF6808-1B90-4D07-948C-D09FF7D5A061}"/>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BDD1856B-5855-4676-A2B9-DE6F4384BB71}"/>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8877DE7D-E344-412C-82B8-5D73C7E27487}"/>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EC6FD256-A0CA-4323-94C2-C754144A56A5}"/>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8ECDBAB-6E7B-4DE5-9203-6621B5FF72D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2E69809D-E963-4401-AE3B-A5912AF70134}"/>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157E3709-7E75-402D-B81C-558B3F0C0090}"/>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44CB5E1A-2D4A-4AE7-9BDF-BD9A6623BF42}"/>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763A67FA-5441-45E3-BA9B-C4D970F2D180}"/>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620495E5-92B6-464E-9A20-7867BA4A6B18}"/>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23FDAC8D-2414-4141-B2E6-93C648117DE5}"/>
            </a:ext>
          </a:extLst>
        </xdr:cNvPr>
        <xdr:cNvCxnSpPr/>
      </xdr:nvCxnSpPr>
      <xdr:spPr>
        <a:xfrm flipV="1">
          <a:off x="4180840" y="1627886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BB740085-BDA9-4DB8-A367-23C4F2BBE16A}"/>
            </a:ext>
          </a:extLst>
        </xdr:cNvPr>
        <xdr:cNvSpPr txBox="1"/>
      </xdr:nvSpPr>
      <xdr:spPr>
        <a:xfrm>
          <a:off x="4219575"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79F8158D-45BF-4742-88DE-163DC892EA27}"/>
            </a:ext>
          </a:extLst>
        </xdr:cNvPr>
        <xdr:cNvCxnSpPr/>
      </xdr:nvCxnSpPr>
      <xdr:spPr>
        <a:xfrm>
          <a:off x="4105275" y="17799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ACCFE018-74FD-4A74-A5C6-720C8A3CAD73}"/>
            </a:ext>
          </a:extLst>
        </xdr:cNvPr>
        <xdr:cNvSpPr txBox="1"/>
      </xdr:nvSpPr>
      <xdr:spPr>
        <a:xfrm>
          <a:off x="4219575" y="1605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F70F7981-04AC-44A5-96E2-6E6C3B1319DF}"/>
            </a:ext>
          </a:extLst>
        </xdr:cNvPr>
        <xdr:cNvCxnSpPr/>
      </xdr:nvCxnSpPr>
      <xdr:spPr>
        <a:xfrm>
          <a:off x="4105275" y="16278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CAEC9DC-5B3D-4FF3-A5BD-67FEB9872455}"/>
            </a:ext>
          </a:extLst>
        </xdr:cNvPr>
        <xdr:cNvSpPr txBox="1"/>
      </xdr:nvSpPr>
      <xdr:spPr>
        <a:xfrm>
          <a:off x="4219575" y="16941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22D0844C-4CD1-480D-9FC9-24053BE77372}"/>
            </a:ext>
          </a:extLst>
        </xdr:cNvPr>
        <xdr:cNvSpPr/>
      </xdr:nvSpPr>
      <xdr:spPr>
        <a:xfrm>
          <a:off x="4124325" y="169633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B5A0D04F-AEAC-4FDE-A753-DED5949B2E1F}"/>
            </a:ext>
          </a:extLst>
        </xdr:cNvPr>
        <xdr:cNvSpPr/>
      </xdr:nvSpPr>
      <xdr:spPr>
        <a:xfrm>
          <a:off x="3381375" y="169271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43248F31-1A04-4ACA-8F55-5D363A620619}"/>
            </a:ext>
          </a:extLst>
        </xdr:cNvPr>
        <xdr:cNvSpPr/>
      </xdr:nvSpPr>
      <xdr:spPr>
        <a:xfrm>
          <a:off x="2571750" y="169132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5A50918E-1068-47AF-8712-AC4D277595B3}"/>
            </a:ext>
          </a:extLst>
        </xdr:cNvPr>
        <xdr:cNvSpPr/>
      </xdr:nvSpPr>
      <xdr:spPr>
        <a:xfrm>
          <a:off x="1781175" y="168871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5426F2F5-CD4E-46B7-8BB0-FE11A439FB74}"/>
            </a:ext>
          </a:extLst>
        </xdr:cNvPr>
        <xdr:cNvSpPr/>
      </xdr:nvSpPr>
      <xdr:spPr>
        <a:xfrm>
          <a:off x="981075" y="16850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A3C4EDB-64BE-4C69-9169-7B0FF2343E0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A7EAF98-0DBC-49C7-BB0D-AFCDF9DB16F1}"/>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EF6DC66-B0E7-4884-8138-4ADA7D796EC2}"/>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AB7DCB3-B58B-4E31-A739-D61C20EC46E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831135C-ECAA-4040-AD99-F34D1D45783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80645</xdr:rowOff>
    </xdr:from>
    <xdr:to>
      <xdr:col>24</xdr:col>
      <xdr:colOff>114300</xdr:colOff>
      <xdr:row>103</xdr:row>
      <xdr:rowOff>10795</xdr:rowOff>
    </xdr:to>
    <xdr:sp macro="" textlink="">
      <xdr:nvSpPr>
        <xdr:cNvPr id="419" name="楕円 418">
          <a:extLst>
            <a:ext uri="{FF2B5EF4-FFF2-40B4-BE49-F238E27FC236}">
              <a16:creationId xmlns:a16="http://schemas.microsoft.com/office/drawing/2014/main" id="{D3A4DCEC-9E2F-403F-9D78-85A7F7A8439A}"/>
            </a:ext>
          </a:extLst>
        </xdr:cNvPr>
        <xdr:cNvSpPr/>
      </xdr:nvSpPr>
      <xdr:spPr>
        <a:xfrm>
          <a:off x="4124325" y="16714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103522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3D9163C9-8479-451D-9148-A2F91897EA9D}"/>
            </a:ext>
          </a:extLst>
        </xdr:cNvPr>
        <xdr:cNvSpPr txBox="1"/>
      </xdr:nvSpPr>
      <xdr:spPr>
        <a:xfrm>
          <a:off x="4219575"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12064</xdr:rowOff>
    </xdr:from>
    <xdr:to>
      <xdr:col>20</xdr:col>
      <xdr:colOff>38100</xdr:colOff>
      <xdr:row>102</xdr:row>
      <xdr:rowOff>113664</xdr:rowOff>
    </xdr:to>
    <xdr:sp macro="" textlink="">
      <xdr:nvSpPr>
        <xdr:cNvPr id="421" name="楕円 420">
          <a:extLst>
            <a:ext uri="{FF2B5EF4-FFF2-40B4-BE49-F238E27FC236}">
              <a16:creationId xmlns:a16="http://schemas.microsoft.com/office/drawing/2014/main" id="{AE4CF49A-833B-465F-AA0F-2C540A5156AF}"/>
            </a:ext>
          </a:extLst>
        </xdr:cNvPr>
        <xdr:cNvSpPr/>
      </xdr:nvSpPr>
      <xdr:spPr>
        <a:xfrm>
          <a:off x="3381375" y="16639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62864</xdr:rowOff>
    </xdr:from>
    <xdr:to>
      <xdr:col>24</xdr:col>
      <xdr:colOff>63500</xdr:colOff>
      <xdr:row>102</xdr:row>
      <xdr:rowOff>131445</xdr:rowOff>
    </xdr:to>
    <xdr:cxnSp macro="">
      <xdr:nvCxnSpPr>
        <xdr:cNvPr id="422" name="直線コネクタ 421">
          <a:extLst>
            <a:ext uri="{FF2B5EF4-FFF2-40B4-BE49-F238E27FC236}">
              <a16:creationId xmlns:a16="http://schemas.microsoft.com/office/drawing/2014/main" id="{11F26900-2767-4477-8384-5186F23F3914}"/>
            </a:ext>
          </a:extLst>
        </xdr:cNvPr>
        <xdr:cNvCxnSpPr/>
      </xdr:nvCxnSpPr>
      <xdr:spPr>
        <a:xfrm>
          <a:off x="3429000" y="16696689"/>
          <a:ext cx="752475"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107314</xdr:rowOff>
    </xdr:from>
    <xdr:to>
      <xdr:col>15</xdr:col>
      <xdr:colOff>101600</xdr:colOff>
      <xdr:row>102</xdr:row>
      <xdr:rowOff>37464</xdr:rowOff>
    </xdr:to>
    <xdr:sp macro="" textlink="">
      <xdr:nvSpPr>
        <xdr:cNvPr id="423" name="楕円 422">
          <a:extLst>
            <a:ext uri="{FF2B5EF4-FFF2-40B4-BE49-F238E27FC236}">
              <a16:creationId xmlns:a16="http://schemas.microsoft.com/office/drawing/2014/main" id="{FBF342B2-C15F-46F6-A335-419047DE96D7}"/>
            </a:ext>
          </a:extLst>
        </xdr:cNvPr>
        <xdr:cNvSpPr/>
      </xdr:nvSpPr>
      <xdr:spPr>
        <a:xfrm>
          <a:off x="2571750" y="165633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158114</xdr:rowOff>
    </xdr:from>
    <xdr:to>
      <xdr:col>19</xdr:col>
      <xdr:colOff>177800</xdr:colOff>
      <xdr:row>102</xdr:row>
      <xdr:rowOff>62864</xdr:rowOff>
    </xdr:to>
    <xdr:cxnSp macro="">
      <xdr:nvCxnSpPr>
        <xdr:cNvPr id="424" name="直線コネクタ 423">
          <a:extLst>
            <a:ext uri="{FF2B5EF4-FFF2-40B4-BE49-F238E27FC236}">
              <a16:creationId xmlns:a16="http://schemas.microsoft.com/office/drawing/2014/main" id="{1B8296B6-E69E-40C0-AF93-73C35AD4A6B0}"/>
            </a:ext>
          </a:extLst>
        </xdr:cNvPr>
        <xdr:cNvCxnSpPr/>
      </xdr:nvCxnSpPr>
      <xdr:spPr>
        <a:xfrm>
          <a:off x="2619375" y="16620489"/>
          <a:ext cx="80962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17780</xdr:rowOff>
    </xdr:from>
    <xdr:to>
      <xdr:col>10</xdr:col>
      <xdr:colOff>165100</xdr:colOff>
      <xdr:row>101</xdr:row>
      <xdr:rowOff>119380</xdr:rowOff>
    </xdr:to>
    <xdr:sp macro="" textlink="">
      <xdr:nvSpPr>
        <xdr:cNvPr id="425" name="楕円 424">
          <a:extLst>
            <a:ext uri="{FF2B5EF4-FFF2-40B4-BE49-F238E27FC236}">
              <a16:creationId xmlns:a16="http://schemas.microsoft.com/office/drawing/2014/main" id="{E3507C56-8B8B-4D6F-AE76-19AD1BE5D85C}"/>
            </a:ext>
          </a:extLst>
        </xdr:cNvPr>
        <xdr:cNvSpPr/>
      </xdr:nvSpPr>
      <xdr:spPr>
        <a:xfrm>
          <a:off x="1781175" y="164769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68580</xdr:rowOff>
    </xdr:from>
    <xdr:to>
      <xdr:col>15</xdr:col>
      <xdr:colOff>50800</xdr:colOff>
      <xdr:row>101</xdr:row>
      <xdr:rowOff>158114</xdr:rowOff>
    </xdr:to>
    <xdr:cxnSp macro="">
      <xdr:nvCxnSpPr>
        <xdr:cNvPr id="426" name="直線コネクタ 425">
          <a:extLst>
            <a:ext uri="{FF2B5EF4-FFF2-40B4-BE49-F238E27FC236}">
              <a16:creationId xmlns:a16="http://schemas.microsoft.com/office/drawing/2014/main" id="{2B178EA3-8810-4DA6-AA25-5E11D9C08411}"/>
            </a:ext>
          </a:extLst>
        </xdr:cNvPr>
        <xdr:cNvCxnSpPr/>
      </xdr:nvCxnSpPr>
      <xdr:spPr>
        <a:xfrm>
          <a:off x="1828800" y="16524605"/>
          <a:ext cx="790575" cy="9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101600</xdr:rowOff>
    </xdr:from>
    <xdr:to>
      <xdr:col>6</xdr:col>
      <xdr:colOff>38100</xdr:colOff>
      <xdr:row>101</xdr:row>
      <xdr:rowOff>31750</xdr:rowOff>
    </xdr:to>
    <xdr:sp macro="" textlink="">
      <xdr:nvSpPr>
        <xdr:cNvPr id="427" name="楕円 426">
          <a:extLst>
            <a:ext uri="{FF2B5EF4-FFF2-40B4-BE49-F238E27FC236}">
              <a16:creationId xmlns:a16="http://schemas.microsoft.com/office/drawing/2014/main" id="{922FFEB6-34B6-4E75-A668-1A2A553F837A}"/>
            </a:ext>
          </a:extLst>
        </xdr:cNvPr>
        <xdr:cNvSpPr/>
      </xdr:nvSpPr>
      <xdr:spPr>
        <a:xfrm>
          <a:off x="981075" y="16392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152400</xdr:rowOff>
    </xdr:from>
    <xdr:to>
      <xdr:col>10</xdr:col>
      <xdr:colOff>114300</xdr:colOff>
      <xdr:row>101</xdr:row>
      <xdr:rowOff>68580</xdr:rowOff>
    </xdr:to>
    <xdr:cxnSp macro="">
      <xdr:nvCxnSpPr>
        <xdr:cNvPr id="428" name="直線コネクタ 427">
          <a:extLst>
            <a:ext uri="{FF2B5EF4-FFF2-40B4-BE49-F238E27FC236}">
              <a16:creationId xmlns:a16="http://schemas.microsoft.com/office/drawing/2014/main" id="{AB3199E8-EF3C-4292-B9BE-A3AD9F9B5F4F}"/>
            </a:ext>
          </a:extLst>
        </xdr:cNvPr>
        <xdr:cNvCxnSpPr/>
      </xdr:nvCxnSpPr>
      <xdr:spPr>
        <a:xfrm>
          <a:off x="1028700" y="16440150"/>
          <a:ext cx="8001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BFA3046C-8125-41E7-8E87-A4A74438CDF8}"/>
            </a:ext>
          </a:extLst>
        </xdr:cNvPr>
        <xdr:cNvSpPr txBox="1"/>
      </xdr:nvSpPr>
      <xdr:spPr>
        <a:xfrm>
          <a:off x="3239144"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6A355989-2FD3-4E11-A768-AA86E512ED58}"/>
            </a:ext>
          </a:extLst>
        </xdr:cNvPr>
        <xdr:cNvSpPr txBox="1"/>
      </xdr:nvSpPr>
      <xdr:spPr>
        <a:xfrm>
          <a:off x="2439044" y="1700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5110E2F9-DE65-4D97-87CC-8AD2E627E610}"/>
            </a:ext>
          </a:extLst>
        </xdr:cNvPr>
        <xdr:cNvSpPr txBox="1"/>
      </xdr:nvSpPr>
      <xdr:spPr>
        <a:xfrm>
          <a:off x="1648469" y="1697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ACB41CCB-4AC7-4E50-853F-7D8A0360B254}"/>
            </a:ext>
          </a:extLst>
        </xdr:cNvPr>
        <xdr:cNvSpPr txBox="1"/>
      </xdr:nvSpPr>
      <xdr:spPr>
        <a:xfrm>
          <a:off x="848369" y="1694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130191</xdr:rowOff>
    </xdr:from>
    <xdr:ext cx="405111" cy="259045"/>
    <xdr:sp macro="" textlink="">
      <xdr:nvSpPr>
        <xdr:cNvPr id="433" name="n_1mainValue【市民会館】&#10;有形固定資産減価償却率">
          <a:extLst>
            <a:ext uri="{FF2B5EF4-FFF2-40B4-BE49-F238E27FC236}">
              <a16:creationId xmlns:a16="http://schemas.microsoft.com/office/drawing/2014/main" id="{035E3AB2-C1C6-4FB9-BAA3-D6A7CE0842A0}"/>
            </a:ext>
          </a:extLst>
        </xdr:cNvPr>
        <xdr:cNvSpPr txBox="1"/>
      </xdr:nvSpPr>
      <xdr:spPr>
        <a:xfrm>
          <a:off x="3239144" y="1641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53991</xdr:rowOff>
    </xdr:from>
    <xdr:ext cx="405111" cy="259045"/>
    <xdr:sp macro="" textlink="">
      <xdr:nvSpPr>
        <xdr:cNvPr id="434" name="n_2mainValue【市民会館】&#10;有形固定資産減価償却率">
          <a:extLst>
            <a:ext uri="{FF2B5EF4-FFF2-40B4-BE49-F238E27FC236}">
              <a16:creationId xmlns:a16="http://schemas.microsoft.com/office/drawing/2014/main" id="{5AD2ACF4-2BB6-4A1B-B453-BEA0AD7E0460}"/>
            </a:ext>
          </a:extLst>
        </xdr:cNvPr>
        <xdr:cNvSpPr txBox="1"/>
      </xdr:nvSpPr>
      <xdr:spPr>
        <a:xfrm>
          <a:off x="2439044" y="1634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135907</xdr:rowOff>
    </xdr:from>
    <xdr:ext cx="405111" cy="259045"/>
    <xdr:sp macro="" textlink="">
      <xdr:nvSpPr>
        <xdr:cNvPr id="435" name="n_3mainValue【市民会館】&#10;有形固定資産減価償却率">
          <a:extLst>
            <a:ext uri="{FF2B5EF4-FFF2-40B4-BE49-F238E27FC236}">
              <a16:creationId xmlns:a16="http://schemas.microsoft.com/office/drawing/2014/main" id="{A7697FAC-BB4E-420B-B174-8685BCD256FB}"/>
            </a:ext>
          </a:extLst>
        </xdr:cNvPr>
        <xdr:cNvSpPr txBox="1"/>
      </xdr:nvSpPr>
      <xdr:spPr>
        <a:xfrm>
          <a:off x="1648469" y="1625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48277</xdr:rowOff>
    </xdr:from>
    <xdr:ext cx="405111" cy="259045"/>
    <xdr:sp macro="" textlink="">
      <xdr:nvSpPr>
        <xdr:cNvPr id="436" name="n_4mainValue【市民会館】&#10;有形固定資産減価償却率">
          <a:extLst>
            <a:ext uri="{FF2B5EF4-FFF2-40B4-BE49-F238E27FC236}">
              <a16:creationId xmlns:a16="http://schemas.microsoft.com/office/drawing/2014/main" id="{C1066EA1-B7BE-452D-9953-EDBB63E3F41B}"/>
            </a:ext>
          </a:extLst>
        </xdr:cNvPr>
        <xdr:cNvSpPr txBox="1"/>
      </xdr:nvSpPr>
      <xdr:spPr>
        <a:xfrm>
          <a:off x="848369" y="1616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B744D6F-FBC0-4EF4-A3CF-9EFF3A4CB95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A706FE6-7DD6-4367-9F05-83F54CD1B1AD}"/>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609B47D-B564-4144-8A5F-19FEE8DA3B8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6C30288A-B56D-4C9A-A323-7EEC11B4EE1F}"/>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41B1FE6-0C43-4597-88BC-DEE54292DCB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B9444FCF-77B8-4794-A930-5E68127F7FF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7A3B070-F9B6-45ED-B0FE-DA6D5B8BC65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9D458326-E4CB-4BDA-AB14-2A15F57EDE37}"/>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5603FF81-0491-4496-A6AC-2F7901C30AC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C450B82-B581-451D-BFB1-C1F0160BBA0E}"/>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B70D709E-B967-4588-8BB2-908E0B198ECA}"/>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DDA3BF4F-34F5-4389-80B4-050865E08383}"/>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12170CB-57D3-42E9-88E5-69F0A7233922}"/>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EB09CA6D-EE8E-4731-8ABA-BF11B8DE7AAA}"/>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41B4E927-3A40-4026-9CB0-1A9B64FE7479}"/>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D114DB55-5BEE-4BD4-A10C-00A1EA0CC60E}"/>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BB62D562-5717-4FB3-807E-26DE9FE38DF2}"/>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C7E3417D-0BA6-4C22-8402-4AB276C33203}"/>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3105E667-8D5F-475E-8AF6-D56A8C7E5EE0}"/>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C66B5A33-49CE-4F50-926F-CFBAF1BF43ED}"/>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F0C0667F-0BC4-4108-BD63-CC835A192E9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91100826-35D4-4355-BE5B-E480735D53DC}"/>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2E0C7F1B-C7F7-49CD-9618-34EB95042F79}"/>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E49B472C-80A6-4F8D-BA1D-D3C5F6E86AFD}"/>
            </a:ext>
          </a:extLst>
        </xdr:cNvPr>
        <xdr:cNvCxnSpPr/>
      </xdr:nvCxnSpPr>
      <xdr:spPr>
        <a:xfrm flipV="1">
          <a:off x="9429115" y="16294736"/>
          <a:ext cx="0" cy="1395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ABC51871-2EA3-4458-B04C-42D3D022094D}"/>
            </a:ext>
          </a:extLst>
        </xdr:cNvPr>
        <xdr:cNvSpPr txBox="1"/>
      </xdr:nvSpPr>
      <xdr:spPr>
        <a:xfrm>
          <a:off x="9467850" y="1769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28F02809-E750-4251-8634-BA01A66931E9}"/>
            </a:ext>
          </a:extLst>
        </xdr:cNvPr>
        <xdr:cNvCxnSpPr/>
      </xdr:nvCxnSpPr>
      <xdr:spPr>
        <a:xfrm>
          <a:off x="9363075" y="176904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6E676638-0F48-4130-9615-2FAB7553F398}"/>
            </a:ext>
          </a:extLst>
        </xdr:cNvPr>
        <xdr:cNvSpPr txBox="1"/>
      </xdr:nvSpPr>
      <xdr:spPr>
        <a:xfrm>
          <a:off x="9467850" y="1606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D38FA9FA-2FC3-4FF5-8461-A6F73FCED9E8}"/>
            </a:ext>
          </a:extLst>
        </xdr:cNvPr>
        <xdr:cNvCxnSpPr/>
      </xdr:nvCxnSpPr>
      <xdr:spPr>
        <a:xfrm>
          <a:off x="9363075" y="162947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0B5A0A3C-EF46-49B5-83BE-F900A84D1E85}"/>
            </a:ext>
          </a:extLst>
        </xdr:cNvPr>
        <xdr:cNvSpPr txBox="1"/>
      </xdr:nvSpPr>
      <xdr:spPr>
        <a:xfrm>
          <a:off x="9467850" y="171761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F0E79CDB-B8C3-4663-B445-D3FF9DF14A00}"/>
            </a:ext>
          </a:extLst>
        </xdr:cNvPr>
        <xdr:cNvSpPr/>
      </xdr:nvSpPr>
      <xdr:spPr>
        <a:xfrm>
          <a:off x="9401175" y="172008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5EACBD0B-1057-4983-B3BF-67CA7D90CF59}"/>
            </a:ext>
          </a:extLst>
        </xdr:cNvPr>
        <xdr:cNvSpPr/>
      </xdr:nvSpPr>
      <xdr:spPr>
        <a:xfrm>
          <a:off x="8639175" y="17200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7A968C94-1A06-46E1-9F39-7CE7CF984246}"/>
            </a:ext>
          </a:extLst>
        </xdr:cNvPr>
        <xdr:cNvSpPr/>
      </xdr:nvSpPr>
      <xdr:spPr>
        <a:xfrm>
          <a:off x="78390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DF534BC2-B7BD-46EA-A266-88430404978F}"/>
            </a:ext>
          </a:extLst>
        </xdr:cNvPr>
        <xdr:cNvSpPr/>
      </xdr:nvSpPr>
      <xdr:spPr>
        <a:xfrm>
          <a:off x="7029450" y="172046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569E7524-A75B-4862-A6AF-AEC55871C211}"/>
            </a:ext>
          </a:extLst>
        </xdr:cNvPr>
        <xdr:cNvSpPr/>
      </xdr:nvSpPr>
      <xdr:spPr>
        <a:xfrm>
          <a:off x="62388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9E23A06-BB45-4C48-88EA-20C6C9C8E63C}"/>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5F3BC51-C348-4B03-8FD6-C3001911A98B}"/>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E837783-C30A-46D1-8244-86FF4AA735F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4D134A8-4186-41F2-ADD2-17270562334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EE97CA1-4F6C-4332-881B-893161ED2EA8}"/>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166370</xdr:rowOff>
    </xdr:from>
    <xdr:to>
      <xdr:col>55</xdr:col>
      <xdr:colOff>50800</xdr:colOff>
      <xdr:row>104</xdr:row>
      <xdr:rowOff>96520</xdr:rowOff>
    </xdr:to>
    <xdr:sp macro="" textlink="">
      <xdr:nvSpPr>
        <xdr:cNvPr id="476" name="楕円 475">
          <a:extLst>
            <a:ext uri="{FF2B5EF4-FFF2-40B4-BE49-F238E27FC236}">
              <a16:creationId xmlns:a16="http://schemas.microsoft.com/office/drawing/2014/main" id="{7FCF1A6E-6956-4865-8B8B-480C1E845D76}"/>
            </a:ext>
          </a:extLst>
        </xdr:cNvPr>
        <xdr:cNvSpPr/>
      </xdr:nvSpPr>
      <xdr:spPr>
        <a:xfrm>
          <a:off x="9401175" y="169652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17797</xdr:rowOff>
    </xdr:from>
    <xdr:ext cx="469744" cy="259045"/>
    <xdr:sp macro="" textlink="">
      <xdr:nvSpPr>
        <xdr:cNvPr id="477" name="【市民会館】&#10;一人当たり面積該当値テキスト">
          <a:extLst>
            <a:ext uri="{FF2B5EF4-FFF2-40B4-BE49-F238E27FC236}">
              <a16:creationId xmlns:a16="http://schemas.microsoft.com/office/drawing/2014/main" id="{155DE05E-BE66-4C69-ACF1-65FA6DB7823C}"/>
            </a:ext>
          </a:extLst>
        </xdr:cNvPr>
        <xdr:cNvSpPr txBox="1"/>
      </xdr:nvSpPr>
      <xdr:spPr>
        <a:xfrm>
          <a:off x="9467850"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6350</xdr:rowOff>
    </xdr:from>
    <xdr:to>
      <xdr:col>50</xdr:col>
      <xdr:colOff>165100</xdr:colOff>
      <xdr:row>104</xdr:row>
      <xdr:rowOff>107950</xdr:rowOff>
    </xdr:to>
    <xdr:sp macro="" textlink="">
      <xdr:nvSpPr>
        <xdr:cNvPr id="478" name="楕円 477">
          <a:extLst>
            <a:ext uri="{FF2B5EF4-FFF2-40B4-BE49-F238E27FC236}">
              <a16:creationId xmlns:a16="http://schemas.microsoft.com/office/drawing/2014/main" id="{F33BDD3E-2744-4D44-8AF9-E2636AAB78A4}"/>
            </a:ext>
          </a:extLst>
        </xdr:cNvPr>
        <xdr:cNvSpPr/>
      </xdr:nvSpPr>
      <xdr:spPr>
        <a:xfrm>
          <a:off x="8639175" y="16983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45720</xdr:rowOff>
    </xdr:from>
    <xdr:to>
      <xdr:col>55</xdr:col>
      <xdr:colOff>0</xdr:colOff>
      <xdr:row>104</xdr:row>
      <xdr:rowOff>57150</xdr:rowOff>
    </xdr:to>
    <xdr:cxnSp macro="">
      <xdr:nvCxnSpPr>
        <xdr:cNvPr id="479" name="直線コネクタ 478">
          <a:extLst>
            <a:ext uri="{FF2B5EF4-FFF2-40B4-BE49-F238E27FC236}">
              <a16:creationId xmlns:a16="http://schemas.microsoft.com/office/drawing/2014/main" id="{9B29B101-C05D-40F3-B92C-2072C0C56F88}"/>
            </a:ext>
          </a:extLst>
        </xdr:cNvPr>
        <xdr:cNvCxnSpPr/>
      </xdr:nvCxnSpPr>
      <xdr:spPr>
        <a:xfrm flipV="1">
          <a:off x="8686800" y="17022445"/>
          <a:ext cx="74295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17780</xdr:rowOff>
    </xdr:from>
    <xdr:to>
      <xdr:col>46</xdr:col>
      <xdr:colOff>38100</xdr:colOff>
      <xdr:row>104</xdr:row>
      <xdr:rowOff>119380</xdr:rowOff>
    </xdr:to>
    <xdr:sp macro="" textlink="">
      <xdr:nvSpPr>
        <xdr:cNvPr id="480" name="楕円 479">
          <a:extLst>
            <a:ext uri="{FF2B5EF4-FFF2-40B4-BE49-F238E27FC236}">
              <a16:creationId xmlns:a16="http://schemas.microsoft.com/office/drawing/2014/main" id="{2AB96899-C227-4AF6-BD28-E49AB36B8C4E}"/>
            </a:ext>
          </a:extLst>
        </xdr:cNvPr>
        <xdr:cNvSpPr/>
      </xdr:nvSpPr>
      <xdr:spPr>
        <a:xfrm>
          <a:off x="7839075" y="169913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57150</xdr:rowOff>
    </xdr:from>
    <xdr:to>
      <xdr:col>50</xdr:col>
      <xdr:colOff>114300</xdr:colOff>
      <xdr:row>104</xdr:row>
      <xdr:rowOff>68580</xdr:rowOff>
    </xdr:to>
    <xdr:cxnSp macro="">
      <xdr:nvCxnSpPr>
        <xdr:cNvPr id="481" name="直線コネクタ 480">
          <a:extLst>
            <a:ext uri="{FF2B5EF4-FFF2-40B4-BE49-F238E27FC236}">
              <a16:creationId xmlns:a16="http://schemas.microsoft.com/office/drawing/2014/main" id="{E0BA326E-4F96-4D15-8EA9-6029EA62EA90}"/>
            </a:ext>
          </a:extLst>
        </xdr:cNvPr>
        <xdr:cNvCxnSpPr/>
      </xdr:nvCxnSpPr>
      <xdr:spPr>
        <a:xfrm flipV="1">
          <a:off x="7886700" y="17030700"/>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25400</xdr:rowOff>
    </xdr:from>
    <xdr:to>
      <xdr:col>41</xdr:col>
      <xdr:colOff>101600</xdr:colOff>
      <xdr:row>104</xdr:row>
      <xdr:rowOff>127000</xdr:rowOff>
    </xdr:to>
    <xdr:sp macro="" textlink="">
      <xdr:nvSpPr>
        <xdr:cNvPr id="482" name="楕円 481">
          <a:extLst>
            <a:ext uri="{FF2B5EF4-FFF2-40B4-BE49-F238E27FC236}">
              <a16:creationId xmlns:a16="http://schemas.microsoft.com/office/drawing/2014/main" id="{46E189B5-F716-4305-A7A3-16C585D62355}"/>
            </a:ext>
          </a:extLst>
        </xdr:cNvPr>
        <xdr:cNvSpPr/>
      </xdr:nvSpPr>
      <xdr:spPr>
        <a:xfrm>
          <a:off x="7029450" y="17002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68580</xdr:rowOff>
    </xdr:from>
    <xdr:to>
      <xdr:col>45</xdr:col>
      <xdr:colOff>177800</xdr:colOff>
      <xdr:row>104</xdr:row>
      <xdr:rowOff>76200</xdr:rowOff>
    </xdr:to>
    <xdr:cxnSp macro="">
      <xdr:nvCxnSpPr>
        <xdr:cNvPr id="483" name="直線コネクタ 482">
          <a:extLst>
            <a:ext uri="{FF2B5EF4-FFF2-40B4-BE49-F238E27FC236}">
              <a16:creationId xmlns:a16="http://schemas.microsoft.com/office/drawing/2014/main" id="{2E010271-FF19-422A-BBBB-F61DC57B35F8}"/>
            </a:ext>
          </a:extLst>
        </xdr:cNvPr>
        <xdr:cNvCxnSpPr/>
      </xdr:nvCxnSpPr>
      <xdr:spPr>
        <a:xfrm flipV="1">
          <a:off x="7077075" y="17038955"/>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36830</xdr:rowOff>
    </xdr:from>
    <xdr:to>
      <xdr:col>36</xdr:col>
      <xdr:colOff>165100</xdr:colOff>
      <xdr:row>104</xdr:row>
      <xdr:rowOff>138430</xdr:rowOff>
    </xdr:to>
    <xdr:sp macro="" textlink="">
      <xdr:nvSpPr>
        <xdr:cNvPr id="484" name="楕円 483">
          <a:extLst>
            <a:ext uri="{FF2B5EF4-FFF2-40B4-BE49-F238E27FC236}">
              <a16:creationId xmlns:a16="http://schemas.microsoft.com/office/drawing/2014/main" id="{466E7727-CBC1-40FA-B27D-B060DE3EA41E}"/>
            </a:ext>
          </a:extLst>
        </xdr:cNvPr>
        <xdr:cNvSpPr/>
      </xdr:nvSpPr>
      <xdr:spPr>
        <a:xfrm>
          <a:off x="6238875" y="17010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76200</xdr:rowOff>
    </xdr:from>
    <xdr:to>
      <xdr:col>41</xdr:col>
      <xdr:colOff>50800</xdr:colOff>
      <xdr:row>104</xdr:row>
      <xdr:rowOff>87630</xdr:rowOff>
    </xdr:to>
    <xdr:cxnSp macro="">
      <xdr:nvCxnSpPr>
        <xdr:cNvPr id="485" name="直線コネクタ 484">
          <a:extLst>
            <a:ext uri="{FF2B5EF4-FFF2-40B4-BE49-F238E27FC236}">
              <a16:creationId xmlns:a16="http://schemas.microsoft.com/office/drawing/2014/main" id="{5A3794E1-960D-4157-AB81-6D0FD3298347}"/>
            </a:ext>
          </a:extLst>
        </xdr:cNvPr>
        <xdr:cNvCxnSpPr/>
      </xdr:nvCxnSpPr>
      <xdr:spPr>
        <a:xfrm flipV="1">
          <a:off x="6286500" y="17049750"/>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DB3B74CC-552B-4752-BF51-51CB6790C8A8}"/>
            </a:ext>
          </a:extLst>
        </xdr:cNvPr>
        <xdr:cNvSpPr txBox="1"/>
      </xdr:nvSpPr>
      <xdr:spPr>
        <a:xfrm>
          <a:off x="8458277" y="1729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270CCE99-6A9A-4027-A064-96AD3F90E12F}"/>
            </a:ext>
          </a:extLst>
        </xdr:cNvPr>
        <xdr:cNvSpPr txBox="1"/>
      </xdr:nvSpPr>
      <xdr:spPr>
        <a:xfrm>
          <a:off x="7677227" y="1728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DDF14040-E9A9-4101-9220-287E322BB93F}"/>
            </a:ext>
          </a:extLst>
        </xdr:cNvPr>
        <xdr:cNvSpPr txBox="1"/>
      </xdr:nvSpPr>
      <xdr:spPr>
        <a:xfrm>
          <a:off x="6867602"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BC0424E8-0F1C-4D26-BA47-99FE8F2242B8}"/>
            </a:ext>
          </a:extLst>
        </xdr:cNvPr>
        <xdr:cNvSpPr txBox="1"/>
      </xdr:nvSpPr>
      <xdr:spPr>
        <a:xfrm>
          <a:off x="6067502" y="1732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124477</xdr:rowOff>
    </xdr:from>
    <xdr:ext cx="469744" cy="259045"/>
    <xdr:sp macro="" textlink="">
      <xdr:nvSpPr>
        <xdr:cNvPr id="490" name="n_1mainValue【市民会館】&#10;一人当たり面積">
          <a:extLst>
            <a:ext uri="{FF2B5EF4-FFF2-40B4-BE49-F238E27FC236}">
              <a16:creationId xmlns:a16="http://schemas.microsoft.com/office/drawing/2014/main" id="{5B653C3C-DBAF-4168-961B-9420E2A49423}"/>
            </a:ext>
          </a:extLst>
        </xdr:cNvPr>
        <xdr:cNvSpPr txBox="1"/>
      </xdr:nvSpPr>
      <xdr:spPr>
        <a:xfrm>
          <a:off x="8458277" y="1675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135907</xdr:rowOff>
    </xdr:from>
    <xdr:ext cx="469744" cy="259045"/>
    <xdr:sp macro="" textlink="">
      <xdr:nvSpPr>
        <xdr:cNvPr id="491" name="n_2mainValue【市民会館】&#10;一人当たり面積">
          <a:extLst>
            <a:ext uri="{FF2B5EF4-FFF2-40B4-BE49-F238E27FC236}">
              <a16:creationId xmlns:a16="http://schemas.microsoft.com/office/drawing/2014/main" id="{16E00763-D304-48C2-8A9C-579C6F599186}"/>
            </a:ext>
          </a:extLst>
        </xdr:cNvPr>
        <xdr:cNvSpPr txBox="1"/>
      </xdr:nvSpPr>
      <xdr:spPr>
        <a:xfrm>
          <a:off x="7677227" y="1676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143527</xdr:rowOff>
    </xdr:from>
    <xdr:ext cx="469744" cy="259045"/>
    <xdr:sp macro="" textlink="">
      <xdr:nvSpPr>
        <xdr:cNvPr id="492" name="n_3mainValue【市民会館】&#10;一人当たり面積">
          <a:extLst>
            <a:ext uri="{FF2B5EF4-FFF2-40B4-BE49-F238E27FC236}">
              <a16:creationId xmlns:a16="http://schemas.microsoft.com/office/drawing/2014/main" id="{53A02EE2-E389-4328-A2AC-BE2E300E852A}"/>
            </a:ext>
          </a:extLst>
        </xdr:cNvPr>
        <xdr:cNvSpPr txBox="1"/>
      </xdr:nvSpPr>
      <xdr:spPr>
        <a:xfrm>
          <a:off x="6867602" y="1677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154957</xdr:rowOff>
    </xdr:from>
    <xdr:ext cx="469744" cy="259045"/>
    <xdr:sp macro="" textlink="">
      <xdr:nvSpPr>
        <xdr:cNvPr id="493" name="n_4mainValue【市民会館】&#10;一人当たり面積">
          <a:extLst>
            <a:ext uri="{FF2B5EF4-FFF2-40B4-BE49-F238E27FC236}">
              <a16:creationId xmlns:a16="http://schemas.microsoft.com/office/drawing/2014/main" id="{A4EC14F8-92FF-4256-A662-13F5E40B6235}"/>
            </a:ext>
          </a:extLst>
        </xdr:cNvPr>
        <xdr:cNvSpPr txBox="1"/>
      </xdr:nvSpPr>
      <xdr:spPr>
        <a:xfrm>
          <a:off x="6067502" y="167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3EF80C6-A275-4AAF-BCF0-31518AACFBA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7A6E916-B0A5-4C59-A858-99AFDD9DA9E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810D1C6-F0CB-4A63-997A-5FA60316F09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E0D2D30-4EE4-42D1-BA88-ABA4F62549D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282DC3E-E12D-4991-BB50-C469076B465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103EDEB-EDB8-4F86-8DD0-37BD78CD615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176C532-8B7A-4D80-96B5-D97F66A63ED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5945C80-AE49-4CD0-87C6-C0534B4C45E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564494E-63A9-43C4-B115-ED72AE3C2CA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078CDE3-8014-449B-A9F5-20849C6A9FC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985979B-8FB2-4904-B4D6-9576CF45FA6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7144B6CC-68BE-4994-B4CC-7D700732D9F2}"/>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484E8996-B1AB-4F9E-99C6-C7A53892E387}"/>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D6C5FF50-2D54-429B-9727-AFE99DF05610}"/>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F79F4F5-BEB7-43A2-B2DA-39116D1D993F}"/>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67D8AB18-3BFC-4823-AEE8-23F5ABF4FC8D}"/>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41050C3A-4805-4033-A97E-91A7FF269B16}"/>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B4A130-C87B-496D-BEDC-DD20F14761B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EB830A42-31FD-46D0-AA79-CE1054A7CBF6}"/>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928F918E-337F-4E8C-93BC-A16CDF6BAA0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4853E2E0-3F7D-4B3B-8C30-55E4208C91F7}"/>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93E4BBE-B529-48EA-BDFF-73AF58695E02}"/>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844064EF-72B9-4B13-9A8F-0EA2EAFDAABA}"/>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A510198-3937-45D5-92CE-50260E0ECF7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E402E38F-F815-4F93-82DE-E7AEFA7CDA1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08CE3569-E2CE-4E45-AD9D-66182CB6EF23}"/>
            </a:ext>
          </a:extLst>
        </xdr:cNvPr>
        <xdr:cNvCxnSpPr/>
      </xdr:nvCxnSpPr>
      <xdr:spPr>
        <a:xfrm flipV="1">
          <a:off x="14696439" y="5421176"/>
          <a:ext cx="0" cy="1437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D87DFE18-0A0B-4CA8-9D8D-AC0960BBF405}"/>
            </a:ext>
          </a:extLst>
        </xdr:cNvPr>
        <xdr:cNvSpPr txBox="1"/>
      </xdr:nvSpPr>
      <xdr:spPr>
        <a:xfrm>
          <a:off x="14735175" y="6856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9EE8067D-9DB7-4D87-89EC-F5A7BA5EC77E}"/>
            </a:ext>
          </a:extLst>
        </xdr:cNvPr>
        <xdr:cNvCxnSpPr/>
      </xdr:nvCxnSpPr>
      <xdr:spPr>
        <a:xfrm>
          <a:off x="14611350" y="68587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9AA36203-AD17-4221-A3E1-84600946A67C}"/>
            </a:ext>
          </a:extLst>
        </xdr:cNvPr>
        <xdr:cNvSpPr txBox="1"/>
      </xdr:nvSpPr>
      <xdr:spPr>
        <a:xfrm>
          <a:off x="14735175" y="52091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80CBD50C-FB0D-48BF-8D2C-FED30FED5612}"/>
            </a:ext>
          </a:extLst>
        </xdr:cNvPr>
        <xdr:cNvCxnSpPr/>
      </xdr:nvCxnSpPr>
      <xdr:spPr>
        <a:xfrm>
          <a:off x="14611350" y="54211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3CDAF86C-F44E-49EA-AA0C-E7F16DA68C0A}"/>
            </a:ext>
          </a:extLst>
        </xdr:cNvPr>
        <xdr:cNvSpPr txBox="1"/>
      </xdr:nvSpPr>
      <xdr:spPr>
        <a:xfrm>
          <a:off x="14735175"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F54B6B1E-4A77-4A37-A6D9-B210A29BEC8B}"/>
            </a:ext>
          </a:extLst>
        </xdr:cNvPr>
        <xdr:cNvSpPr/>
      </xdr:nvSpPr>
      <xdr:spPr>
        <a:xfrm>
          <a:off x="14649450" y="6287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00D7C411-A13A-4578-B494-9C894BE5046F}"/>
            </a:ext>
          </a:extLst>
        </xdr:cNvPr>
        <xdr:cNvSpPr/>
      </xdr:nvSpPr>
      <xdr:spPr>
        <a:xfrm>
          <a:off x="13887450" y="62679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750DC8A0-CF19-49DE-89C0-DF920E5FAF02}"/>
            </a:ext>
          </a:extLst>
        </xdr:cNvPr>
        <xdr:cNvSpPr/>
      </xdr:nvSpPr>
      <xdr:spPr>
        <a:xfrm>
          <a:off x="13096875" y="62386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06D9EEEB-63B8-476A-B15F-FA78FE00F8F5}"/>
            </a:ext>
          </a:extLst>
        </xdr:cNvPr>
        <xdr:cNvSpPr/>
      </xdr:nvSpPr>
      <xdr:spPr>
        <a:xfrm>
          <a:off x="12296775" y="62762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86EFEE18-5905-4904-BF6B-49A04AEC07C1}"/>
            </a:ext>
          </a:extLst>
        </xdr:cNvPr>
        <xdr:cNvSpPr/>
      </xdr:nvSpPr>
      <xdr:spPr>
        <a:xfrm>
          <a:off x="11487150"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4D527BE-4471-4594-BDD9-1D27668045E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BA5833F-FFC9-43A0-B47F-9B069AD956C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A45DDDB-199B-4A01-B70A-E4CDB8F830A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76308F1-A701-473C-983B-1E8D3F50E5A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02D290C-8CC7-4A9F-8CE7-9789B3DA609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69487</xdr:rowOff>
    </xdr:from>
    <xdr:to>
      <xdr:col>85</xdr:col>
      <xdr:colOff>177800</xdr:colOff>
      <xdr:row>38</xdr:row>
      <xdr:rowOff>171087</xdr:rowOff>
    </xdr:to>
    <xdr:sp macro="" textlink="">
      <xdr:nvSpPr>
        <xdr:cNvPr id="535" name="楕円 534">
          <a:extLst>
            <a:ext uri="{FF2B5EF4-FFF2-40B4-BE49-F238E27FC236}">
              <a16:creationId xmlns:a16="http://schemas.microsoft.com/office/drawing/2014/main" id="{8727A679-8398-4834-AEBE-CF31DA06B91F}"/>
            </a:ext>
          </a:extLst>
        </xdr:cNvPr>
        <xdr:cNvSpPr/>
      </xdr:nvSpPr>
      <xdr:spPr>
        <a:xfrm>
          <a:off x="14649450" y="62289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92364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1BC06998-4743-4ED9-A1D0-B81DE42297E4}"/>
            </a:ext>
          </a:extLst>
        </xdr:cNvPr>
        <xdr:cNvSpPr txBox="1"/>
      </xdr:nvSpPr>
      <xdr:spPr>
        <a:xfrm>
          <a:off x="14735175" y="6093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4173</xdr:rowOff>
    </xdr:from>
    <xdr:to>
      <xdr:col>81</xdr:col>
      <xdr:colOff>101600</xdr:colOff>
      <xdr:row>38</xdr:row>
      <xdr:rowOff>105773</xdr:rowOff>
    </xdr:to>
    <xdr:sp macro="" textlink="">
      <xdr:nvSpPr>
        <xdr:cNvPr id="537" name="楕円 536">
          <a:extLst>
            <a:ext uri="{FF2B5EF4-FFF2-40B4-BE49-F238E27FC236}">
              <a16:creationId xmlns:a16="http://schemas.microsoft.com/office/drawing/2014/main" id="{1B8A3289-12A3-4AA0-BE0E-653F72AA54B7}"/>
            </a:ext>
          </a:extLst>
        </xdr:cNvPr>
        <xdr:cNvSpPr/>
      </xdr:nvSpPr>
      <xdr:spPr>
        <a:xfrm>
          <a:off x="13887450" y="6170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54973</xdr:rowOff>
    </xdr:from>
    <xdr:to>
      <xdr:col>85</xdr:col>
      <xdr:colOff>127000</xdr:colOff>
      <xdr:row>38</xdr:row>
      <xdr:rowOff>120287</xdr:rowOff>
    </xdr:to>
    <xdr:cxnSp macro="">
      <xdr:nvCxnSpPr>
        <xdr:cNvPr id="538" name="直線コネクタ 537">
          <a:extLst>
            <a:ext uri="{FF2B5EF4-FFF2-40B4-BE49-F238E27FC236}">
              <a16:creationId xmlns:a16="http://schemas.microsoft.com/office/drawing/2014/main" id="{92897AD4-A1C6-439D-96D5-38C17B7A8C95}"/>
            </a:ext>
          </a:extLst>
        </xdr:cNvPr>
        <xdr:cNvCxnSpPr/>
      </xdr:nvCxnSpPr>
      <xdr:spPr>
        <a:xfrm>
          <a:off x="13935075" y="6217648"/>
          <a:ext cx="7620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35197</xdr:rowOff>
    </xdr:from>
    <xdr:to>
      <xdr:col>76</xdr:col>
      <xdr:colOff>165100</xdr:colOff>
      <xdr:row>38</xdr:row>
      <xdr:rowOff>136797</xdr:rowOff>
    </xdr:to>
    <xdr:sp macro="" textlink="">
      <xdr:nvSpPr>
        <xdr:cNvPr id="539" name="楕円 538">
          <a:extLst>
            <a:ext uri="{FF2B5EF4-FFF2-40B4-BE49-F238E27FC236}">
              <a16:creationId xmlns:a16="http://schemas.microsoft.com/office/drawing/2014/main" id="{CBA75E1A-5CF9-417D-8B24-04C3A6839AE1}"/>
            </a:ext>
          </a:extLst>
        </xdr:cNvPr>
        <xdr:cNvSpPr/>
      </xdr:nvSpPr>
      <xdr:spPr>
        <a:xfrm>
          <a:off x="13096875" y="61978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54973</xdr:rowOff>
    </xdr:from>
    <xdr:to>
      <xdr:col>81</xdr:col>
      <xdr:colOff>50800</xdr:colOff>
      <xdr:row>38</xdr:row>
      <xdr:rowOff>85997</xdr:rowOff>
    </xdr:to>
    <xdr:cxnSp macro="">
      <xdr:nvCxnSpPr>
        <xdr:cNvPr id="540" name="直線コネクタ 539">
          <a:extLst>
            <a:ext uri="{FF2B5EF4-FFF2-40B4-BE49-F238E27FC236}">
              <a16:creationId xmlns:a16="http://schemas.microsoft.com/office/drawing/2014/main" id="{839F8353-E855-496E-B19F-156C624BD628}"/>
            </a:ext>
          </a:extLst>
        </xdr:cNvPr>
        <xdr:cNvCxnSpPr/>
      </xdr:nvCxnSpPr>
      <xdr:spPr>
        <a:xfrm flipV="1">
          <a:off x="13144500" y="6217648"/>
          <a:ext cx="79057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46627</xdr:rowOff>
    </xdr:from>
    <xdr:to>
      <xdr:col>72</xdr:col>
      <xdr:colOff>38100</xdr:colOff>
      <xdr:row>38</xdr:row>
      <xdr:rowOff>148227</xdr:rowOff>
    </xdr:to>
    <xdr:sp macro="" textlink="">
      <xdr:nvSpPr>
        <xdr:cNvPr id="541" name="楕円 540">
          <a:extLst>
            <a:ext uri="{FF2B5EF4-FFF2-40B4-BE49-F238E27FC236}">
              <a16:creationId xmlns:a16="http://schemas.microsoft.com/office/drawing/2014/main" id="{74FDED7C-4674-4F2D-A56C-C8CADB93A9C8}"/>
            </a:ext>
          </a:extLst>
        </xdr:cNvPr>
        <xdr:cNvSpPr/>
      </xdr:nvSpPr>
      <xdr:spPr>
        <a:xfrm>
          <a:off x="12296775" y="62124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85997</xdr:rowOff>
    </xdr:from>
    <xdr:to>
      <xdr:col>76</xdr:col>
      <xdr:colOff>114300</xdr:colOff>
      <xdr:row>38</xdr:row>
      <xdr:rowOff>97427</xdr:rowOff>
    </xdr:to>
    <xdr:cxnSp macro="">
      <xdr:nvCxnSpPr>
        <xdr:cNvPr id="542" name="直線コネクタ 541">
          <a:extLst>
            <a:ext uri="{FF2B5EF4-FFF2-40B4-BE49-F238E27FC236}">
              <a16:creationId xmlns:a16="http://schemas.microsoft.com/office/drawing/2014/main" id="{4CBE6F41-CEF1-40F8-AAF3-2563FE1D509B}"/>
            </a:ext>
          </a:extLst>
        </xdr:cNvPr>
        <xdr:cNvCxnSpPr/>
      </xdr:nvCxnSpPr>
      <xdr:spPr>
        <a:xfrm flipV="1">
          <a:off x="12344400" y="6245497"/>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20501</xdr:rowOff>
    </xdr:from>
    <xdr:to>
      <xdr:col>67</xdr:col>
      <xdr:colOff>101600</xdr:colOff>
      <xdr:row>38</xdr:row>
      <xdr:rowOff>122101</xdr:rowOff>
    </xdr:to>
    <xdr:sp macro="" textlink="">
      <xdr:nvSpPr>
        <xdr:cNvPr id="543" name="楕円 542">
          <a:extLst>
            <a:ext uri="{FF2B5EF4-FFF2-40B4-BE49-F238E27FC236}">
              <a16:creationId xmlns:a16="http://schemas.microsoft.com/office/drawing/2014/main" id="{4994FD53-F9F2-497A-81CC-9B691579039C}"/>
            </a:ext>
          </a:extLst>
        </xdr:cNvPr>
        <xdr:cNvSpPr/>
      </xdr:nvSpPr>
      <xdr:spPr>
        <a:xfrm>
          <a:off x="11487150" y="61831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71301</xdr:rowOff>
    </xdr:from>
    <xdr:to>
      <xdr:col>71</xdr:col>
      <xdr:colOff>177800</xdr:colOff>
      <xdr:row>38</xdr:row>
      <xdr:rowOff>97427</xdr:rowOff>
    </xdr:to>
    <xdr:cxnSp macro="">
      <xdr:nvCxnSpPr>
        <xdr:cNvPr id="544" name="直線コネクタ 543">
          <a:extLst>
            <a:ext uri="{FF2B5EF4-FFF2-40B4-BE49-F238E27FC236}">
              <a16:creationId xmlns:a16="http://schemas.microsoft.com/office/drawing/2014/main" id="{614E467C-B960-435B-BFD8-CC0C2F703B51}"/>
            </a:ext>
          </a:extLst>
        </xdr:cNvPr>
        <xdr:cNvCxnSpPr/>
      </xdr:nvCxnSpPr>
      <xdr:spPr>
        <a:xfrm>
          <a:off x="11534775" y="6230801"/>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9742F562-CE48-460E-91A1-BBB5D24B9DB5}"/>
            </a:ext>
          </a:extLst>
        </xdr:cNvPr>
        <xdr:cNvSpPr txBox="1"/>
      </xdr:nvSpPr>
      <xdr:spPr>
        <a:xfrm>
          <a:off x="13745219" y="635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5DA9E4FF-5469-4ACD-899E-44919C58B444}"/>
            </a:ext>
          </a:extLst>
        </xdr:cNvPr>
        <xdr:cNvSpPr txBox="1"/>
      </xdr:nvSpPr>
      <xdr:spPr>
        <a:xfrm>
          <a:off x="12964169" y="63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AEB5D799-0BE9-45E8-92D7-55A69AE31114}"/>
            </a:ext>
          </a:extLst>
        </xdr:cNvPr>
        <xdr:cNvSpPr txBox="1"/>
      </xdr:nvSpPr>
      <xdr:spPr>
        <a:xfrm>
          <a:off x="12164069" y="635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B4D47990-AA0C-4AD7-AFD7-300B3586C035}"/>
            </a:ext>
          </a:extLst>
        </xdr:cNvPr>
        <xdr:cNvSpPr txBox="1"/>
      </xdr:nvSpPr>
      <xdr:spPr>
        <a:xfrm>
          <a:off x="113544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122300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BD16DA2E-0EED-4F8B-918A-DD5B7EAE7A4D}"/>
            </a:ext>
          </a:extLst>
        </xdr:cNvPr>
        <xdr:cNvSpPr txBox="1"/>
      </xdr:nvSpPr>
      <xdr:spPr>
        <a:xfrm>
          <a:off x="13745219" y="596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153324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E278A17B-5A91-446F-806C-BEB6D8338197}"/>
            </a:ext>
          </a:extLst>
        </xdr:cNvPr>
        <xdr:cNvSpPr txBox="1"/>
      </xdr:nvSpPr>
      <xdr:spPr>
        <a:xfrm>
          <a:off x="12964169" y="599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164754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B6B80039-2C96-44DF-B77E-F51F3955DC5E}"/>
            </a:ext>
          </a:extLst>
        </xdr:cNvPr>
        <xdr:cNvSpPr txBox="1"/>
      </xdr:nvSpPr>
      <xdr:spPr>
        <a:xfrm>
          <a:off x="12164069"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138628</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60DDF8AF-4627-4CF3-9CCB-31655C54EB19}"/>
            </a:ext>
          </a:extLst>
        </xdr:cNvPr>
        <xdr:cNvSpPr txBox="1"/>
      </xdr:nvSpPr>
      <xdr:spPr>
        <a:xfrm>
          <a:off x="11354444" y="5980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830711C2-FDBF-4312-B977-32CE352AECC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F8D028F9-0574-4F40-9D2F-294CA15C98A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9EEEE124-830E-4E6B-8189-3BEB71E2BA1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BCF3BC4-A6EE-4BB4-97EE-8E0E6CC24E8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B3F0D19D-FD52-49F4-BBA9-16C62D3A71C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28B4CB72-5247-4922-918B-8B6962DF3DA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8E7D2FF3-FEEA-4612-833F-EBCA8C0F8E9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3C8CB4C1-17F0-4612-8C7F-8BB411F74F9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85A2B461-FA7F-4A14-BFF2-65ED5CE01E0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5A31BBE6-2F4A-455A-902B-4E6015F52DF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ACDEEE47-ADB9-40B1-B044-CF0CC84580B7}"/>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60589189-FDF3-4617-BE8C-F204E25F6314}"/>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C99B725A-524B-4672-9D9D-A74AED836A76}"/>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9C81EE93-519B-4761-B5EB-1FCF3A0AE5A7}"/>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D271C0C-6665-4B28-9969-6A4E5B0F9B48}"/>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B76E9CAC-19EF-407F-99C6-43CF972F701E}"/>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E537FA70-7B0E-4BF3-A7AE-B24D3D77A932}"/>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57B22F82-6929-41F2-8428-4956ADE75D63}"/>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33A7337-C964-4E25-9F8D-7C4E1630D23B}"/>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2020D930-FBA6-442F-A1DF-6AB8210FB721}"/>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22A2B986-EACB-49BB-B3FB-5DC1C42CB55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2E6F919-9D1C-4CA2-B5EE-6BCA766D131A}"/>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4212FF2C-6522-4A78-92BC-64F500C4B61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96388802-3DBC-4A55-84F2-1FBF943CA89C}"/>
            </a:ext>
          </a:extLst>
        </xdr:cNvPr>
        <xdr:cNvCxnSpPr/>
      </xdr:nvCxnSpPr>
      <xdr:spPr>
        <a:xfrm flipV="1">
          <a:off x="19954239" y="5592512"/>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7310A6B9-6312-4586-A1D5-CE777B1BD545}"/>
            </a:ext>
          </a:extLst>
        </xdr:cNvPr>
        <xdr:cNvSpPr txBox="1"/>
      </xdr:nvSpPr>
      <xdr:spPr>
        <a:xfrm>
          <a:off x="19992975" y="6850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F343BDA4-B247-4D4B-B642-1E9DFB366802}"/>
            </a:ext>
          </a:extLst>
        </xdr:cNvPr>
        <xdr:cNvCxnSpPr/>
      </xdr:nvCxnSpPr>
      <xdr:spPr>
        <a:xfrm>
          <a:off x="19878675" y="68467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88572FE3-777B-46C8-BCF6-27BA63747ABE}"/>
            </a:ext>
          </a:extLst>
        </xdr:cNvPr>
        <xdr:cNvSpPr txBox="1"/>
      </xdr:nvSpPr>
      <xdr:spPr>
        <a:xfrm>
          <a:off x="19992975" y="5380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373CC351-F98D-419A-B574-8B4A6F24E453}"/>
            </a:ext>
          </a:extLst>
        </xdr:cNvPr>
        <xdr:cNvCxnSpPr/>
      </xdr:nvCxnSpPr>
      <xdr:spPr>
        <a:xfrm>
          <a:off x="19878675" y="5592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774F1D8A-3A32-43D0-9A3E-93E0B0A55A4D}"/>
            </a:ext>
          </a:extLst>
        </xdr:cNvPr>
        <xdr:cNvSpPr txBox="1"/>
      </xdr:nvSpPr>
      <xdr:spPr>
        <a:xfrm>
          <a:off x="19992975" y="6321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EDA8B962-C6B8-472D-9D9B-6F7F7B4F9869}"/>
            </a:ext>
          </a:extLst>
        </xdr:cNvPr>
        <xdr:cNvSpPr/>
      </xdr:nvSpPr>
      <xdr:spPr>
        <a:xfrm>
          <a:off x="19897725" y="64673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4ABE0A44-E4C0-45B7-889E-380008965A56}"/>
            </a:ext>
          </a:extLst>
        </xdr:cNvPr>
        <xdr:cNvSpPr/>
      </xdr:nvSpPr>
      <xdr:spPr>
        <a:xfrm>
          <a:off x="19154775" y="64662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636362B9-E4BD-42C5-B125-4D2F62F80C85}"/>
            </a:ext>
          </a:extLst>
        </xdr:cNvPr>
        <xdr:cNvSpPr/>
      </xdr:nvSpPr>
      <xdr:spPr>
        <a:xfrm>
          <a:off x="18345150" y="646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E326987D-758C-4A5F-99E4-3ABEB6C80385}"/>
            </a:ext>
          </a:extLst>
        </xdr:cNvPr>
        <xdr:cNvSpPr/>
      </xdr:nvSpPr>
      <xdr:spPr>
        <a:xfrm>
          <a:off x="17554575" y="64889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DD634945-010A-4212-B1F4-E1A32C436662}"/>
            </a:ext>
          </a:extLst>
        </xdr:cNvPr>
        <xdr:cNvSpPr/>
      </xdr:nvSpPr>
      <xdr:spPr>
        <a:xfrm>
          <a:off x="16754475" y="64774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7A7FAA9-5C2C-4798-86F8-147723F5E3F7}"/>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DC467FF-6142-4087-BDFD-04F9AB0821A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BE5E9BE-3809-4C39-8DA5-E60184F7D28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29468C4-9435-4C6F-8AEB-814078737CE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2A20EB3-40DE-47CC-BEF1-2B563C953E6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85206</xdr:rowOff>
    </xdr:from>
    <xdr:to>
      <xdr:col>116</xdr:col>
      <xdr:colOff>114300</xdr:colOff>
      <xdr:row>41</xdr:row>
      <xdr:rowOff>15356</xdr:rowOff>
    </xdr:to>
    <xdr:sp macro="" textlink="">
      <xdr:nvSpPr>
        <xdr:cNvPr id="592" name="楕円 591">
          <a:extLst>
            <a:ext uri="{FF2B5EF4-FFF2-40B4-BE49-F238E27FC236}">
              <a16:creationId xmlns:a16="http://schemas.microsoft.com/office/drawing/2014/main" id="{281A4225-134F-4E6E-A129-83E6E3598AEE}"/>
            </a:ext>
          </a:extLst>
        </xdr:cNvPr>
        <xdr:cNvSpPr/>
      </xdr:nvSpPr>
      <xdr:spPr>
        <a:xfrm>
          <a:off x="19897725" y="65749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63633</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3550A658-638D-4599-987A-F6AB95CA1EE7}"/>
            </a:ext>
          </a:extLst>
        </xdr:cNvPr>
        <xdr:cNvSpPr txBox="1"/>
      </xdr:nvSpPr>
      <xdr:spPr>
        <a:xfrm>
          <a:off x="19992975" y="655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88894</xdr:rowOff>
    </xdr:from>
    <xdr:to>
      <xdr:col>112</xdr:col>
      <xdr:colOff>38100</xdr:colOff>
      <xdr:row>41</xdr:row>
      <xdr:rowOff>19044</xdr:rowOff>
    </xdr:to>
    <xdr:sp macro="" textlink="">
      <xdr:nvSpPr>
        <xdr:cNvPr id="594" name="楕円 593">
          <a:extLst>
            <a:ext uri="{FF2B5EF4-FFF2-40B4-BE49-F238E27FC236}">
              <a16:creationId xmlns:a16="http://schemas.microsoft.com/office/drawing/2014/main" id="{B54EEFD0-A736-4615-BFD6-2DA8D717CAEA}"/>
            </a:ext>
          </a:extLst>
        </xdr:cNvPr>
        <xdr:cNvSpPr/>
      </xdr:nvSpPr>
      <xdr:spPr>
        <a:xfrm>
          <a:off x="19154775" y="65722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136006</xdr:rowOff>
    </xdr:from>
    <xdr:to>
      <xdr:col>116</xdr:col>
      <xdr:colOff>63500</xdr:colOff>
      <xdr:row>40</xdr:row>
      <xdr:rowOff>139694</xdr:rowOff>
    </xdr:to>
    <xdr:cxnSp macro="">
      <xdr:nvCxnSpPr>
        <xdr:cNvPr id="595" name="直線コネクタ 594">
          <a:extLst>
            <a:ext uri="{FF2B5EF4-FFF2-40B4-BE49-F238E27FC236}">
              <a16:creationId xmlns:a16="http://schemas.microsoft.com/office/drawing/2014/main" id="{4057A9C5-08CC-4B36-8167-10F85D1D5D00}"/>
            </a:ext>
          </a:extLst>
        </xdr:cNvPr>
        <xdr:cNvCxnSpPr/>
      </xdr:nvCxnSpPr>
      <xdr:spPr>
        <a:xfrm flipV="1">
          <a:off x="19202400" y="6622531"/>
          <a:ext cx="752475" cy="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114207</xdr:rowOff>
    </xdr:from>
    <xdr:to>
      <xdr:col>107</xdr:col>
      <xdr:colOff>101600</xdr:colOff>
      <xdr:row>41</xdr:row>
      <xdr:rowOff>44357</xdr:rowOff>
    </xdr:to>
    <xdr:sp macro="" textlink="">
      <xdr:nvSpPr>
        <xdr:cNvPr id="596" name="楕円 595">
          <a:extLst>
            <a:ext uri="{FF2B5EF4-FFF2-40B4-BE49-F238E27FC236}">
              <a16:creationId xmlns:a16="http://schemas.microsoft.com/office/drawing/2014/main" id="{C8F752B7-3EE2-4B8C-A2A1-8A51946F2107}"/>
            </a:ext>
          </a:extLst>
        </xdr:cNvPr>
        <xdr:cNvSpPr/>
      </xdr:nvSpPr>
      <xdr:spPr>
        <a:xfrm>
          <a:off x="18345150" y="66007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139694</xdr:rowOff>
    </xdr:from>
    <xdr:to>
      <xdr:col>111</xdr:col>
      <xdr:colOff>177800</xdr:colOff>
      <xdr:row>40</xdr:row>
      <xdr:rowOff>165007</xdr:rowOff>
    </xdr:to>
    <xdr:cxnSp macro="">
      <xdr:nvCxnSpPr>
        <xdr:cNvPr id="597" name="直線コネクタ 596">
          <a:extLst>
            <a:ext uri="{FF2B5EF4-FFF2-40B4-BE49-F238E27FC236}">
              <a16:creationId xmlns:a16="http://schemas.microsoft.com/office/drawing/2014/main" id="{BAB066A6-7D35-4ECF-923B-75383D387844}"/>
            </a:ext>
          </a:extLst>
        </xdr:cNvPr>
        <xdr:cNvCxnSpPr/>
      </xdr:nvCxnSpPr>
      <xdr:spPr>
        <a:xfrm flipV="1">
          <a:off x="18392775" y="6629394"/>
          <a:ext cx="809625" cy="1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131207</xdr:rowOff>
    </xdr:from>
    <xdr:to>
      <xdr:col>102</xdr:col>
      <xdr:colOff>165100</xdr:colOff>
      <xdr:row>41</xdr:row>
      <xdr:rowOff>61357</xdr:rowOff>
    </xdr:to>
    <xdr:sp macro="" textlink="">
      <xdr:nvSpPr>
        <xdr:cNvPr id="598" name="楕円 597">
          <a:extLst>
            <a:ext uri="{FF2B5EF4-FFF2-40B4-BE49-F238E27FC236}">
              <a16:creationId xmlns:a16="http://schemas.microsoft.com/office/drawing/2014/main" id="{F4F97FD8-F694-4D6F-ABAB-6A73F51754CB}"/>
            </a:ext>
          </a:extLst>
        </xdr:cNvPr>
        <xdr:cNvSpPr/>
      </xdr:nvSpPr>
      <xdr:spPr>
        <a:xfrm>
          <a:off x="17554575" y="66177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165007</xdr:rowOff>
    </xdr:from>
    <xdr:to>
      <xdr:col>107</xdr:col>
      <xdr:colOff>50800</xdr:colOff>
      <xdr:row>41</xdr:row>
      <xdr:rowOff>10557</xdr:rowOff>
    </xdr:to>
    <xdr:cxnSp macro="">
      <xdr:nvCxnSpPr>
        <xdr:cNvPr id="599" name="直線コネクタ 598">
          <a:extLst>
            <a:ext uri="{FF2B5EF4-FFF2-40B4-BE49-F238E27FC236}">
              <a16:creationId xmlns:a16="http://schemas.microsoft.com/office/drawing/2014/main" id="{FD62F9DD-7B92-4CF0-BFCD-3EDDE484E9A8}"/>
            </a:ext>
          </a:extLst>
        </xdr:cNvPr>
        <xdr:cNvCxnSpPr/>
      </xdr:nvCxnSpPr>
      <xdr:spPr>
        <a:xfrm flipV="1">
          <a:off x="17602200" y="6648357"/>
          <a:ext cx="790575" cy="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130521</xdr:rowOff>
    </xdr:from>
    <xdr:to>
      <xdr:col>98</xdr:col>
      <xdr:colOff>38100</xdr:colOff>
      <xdr:row>41</xdr:row>
      <xdr:rowOff>60671</xdr:rowOff>
    </xdr:to>
    <xdr:sp macro="" textlink="">
      <xdr:nvSpPr>
        <xdr:cNvPr id="600" name="楕円 599">
          <a:extLst>
            <a:ext uri="{FF2B5EF4-FFF2-40B4-BE49-F238E27FC236}">
              <a16:creationId xmlns:a16="http://schemas.microsoft.com/office/drawing/2014/main" id="{C32A793F-2331-4056-860A-19A4CADF206F}"/>
            </a:ext>
          </a:extLst>
        </xdr:cNvPr>
        <xdr:cNvSpPr/>
      </xdr:nvSpPr>
      <xdr:spPr>
        <a:xfrm>
          <a:off x="16754475" y="66170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9871</xdr:rowOff>
    </xdr:from>
    <xdr:to>
      <xdr:col>102</xdr:col>
      <xdr:colOff>114300</xdr:colOff>
      <xdr:row>41</xdr:row>
      <xdr:rowOff>10557</xdr:rowOff>
    </xdr:to>
    <xdr:cxnSp macro="">
      <xdr:nvCxnSpPr>
        <xdr:cNvPr id="601" name="直線コネクタ 600">
          <a:extLst>
            <a:ext uri="{FF2B5EF4-FFF2-40B4-BE49-F238E27FC236}">
              <a16:creationId xmlns:a16="http://schemas.microsoft.com/office/drawing/2014/main" id="{9733640B-4664-4ABC-8580-E0B44B25A8B1}"/>
            </a:ext>
          </a:extLst>
        </xdr:cNvPr>
        <xdr:cNvCxnSpPr/>
      </xdr:nvCxnSpPr>
      <xdr:spPr>
        <a:xfrm>
          <a:off x="16802100" y="6655146"/>
          <a:ext cx="8001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E17ACCBF-1333-42AB-83F3-441C54FAE537}"/>
            </a:ext>
          </a:extLst>
        </xdr:cNvPr>
        <xdr:cNvSpPr txBox="1"/>
      </xdr:nvSpPr>
      <xdr:spPr>
        <a:xfrm>
          <a:off x="18944736" y="625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3AD4E706-0A47-4DDB-902D-77BC1DBC9016}"/>
            </a:ext>
          </a:extLst>
        </xdr:cNvPr>
        <xdr:cNvSpPr txBox="1"/>
      </xdr:nvSpPr>
      <xdr:spPr>
        <a:xfrm>
          <a:off x="18163686" y="625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2684DB9F-5098-44B8-BB7D-0CB52078AF95}"/>
            </a:ext>
          </a:extLst>
        </xdr:cNvPr>
        <xdr:cNvSpPr txBox="1"/>
      </xdr:nvSpPr>
      <xdr:spPr>
        <a:xfrm>
          <a:off x="17354061" y="628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DC3AF2B-96DD-4D0F-A59B-89896B19371A}"/>
            </a:ext>
          </a:extLst>
        </xdr:cNvPr>
        <xdr:cNvSpPr txBox="1"/>
      </xdr:nvSpPr>
      <xdr:spPr>
        <a:xfrm>
          <a:off x="16563486" y="626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10171</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233B0CC1-DAD7-41CA-A138-8DF645491A9C}"/>
            </a:ext>
          </a:extLst>
        </xdr:cNvPr>
        <xdr:cNvSpPr txBox="1"/>
      </xdr:nvSpPr>
      <xdr:spPr>
        <a:xfrm>
          <a:off x="18944736" y="665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35484</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9BB5E8DC-3C5A-43A5-9BB1-0170DAA2EA08}"/>
            </a:ext>
          </a:extLst>
        </xdr:cNvPr>
        <xdr:cNvSpPr txBox="1"/>
      </xdr:nvSpPr>
      <xdr:spPr>
        <a:xfrm>
          <a:off x="18163686" y="668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52484</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DCCC9783-9808-4E1F-A975-C234C0E294A8}"/>
            </a:ext>
          </a:extLst>
        </xdr:cNvPr>
        <xdr:cNvSpPr txBox="1"/>
      </xdr:nvSpPr>
      <xdr:spPr>
        <a:xfrm>
          <a:off x="17354061" y="669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51798</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B5417A71-9B62-45A1-A63D-D2B5B9C2167F}"/>
            </a:ext>
          </a:extLst>
        </xdr:cNvPr>
        <xdr:cNvSpPr txBox="1"/>
      </xdr:nvSpPr>
      <xdr:spPr>
        <a:xfrm>
          <a:off x="16563486" y="669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80FE4977-E1E8-4999-B662-CBD8824EA27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A7B7A27-59E7-43D3-8581-AA0C9DE4BDD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81563152-AC9A-40F4-8A66-76329B6A870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847BCE6E-6827-4B3E-BC05-4ED6CC76660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89C809E2-3904-47B7-B844-5435C3CC12F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491BAD40-C1E0-40CB-BCAF-2A4FFD41B28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F2EB038D-6B06-4605-BB51-926273E0AB2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C187C823-0728-446E-B00B-ED04D02C5A7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DD943C5E-6426-43F1-8765-0FBB26571A9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86E82395-9EC0-4C6E-B827-B65938CD81F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C7CA89BF-0C5F-4681-A133-0C94DBE17107}"/>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9FA096E1-37EE-4FD1-8DA3-FFAB4C188F59}"/>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C17CFC85-3FF6-4B4B-AB0B-B17FD6164885}"/>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482E3670-EB4D-4A85-A8B0-3EED0DBDB3A2}"/>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3241DD0D-04D5-4D21-88E9-22781913507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A5332C57-6085-46C6-9C1A-E0939813E5E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FCEDB30D-CF96-4922-9E18-62F19F665BF3}"/>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9B7069AF-73FD-416F-A5E6-734873A0F295}"/>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A45AEB5-BAB7-48E9-80B0-D57604A2AAAA}"/>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61D239A0-53FC-4EA7-9419-99197862985D}"/>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6D7B2A6F-5FFC-4EE4-97C6-FE933EB1DEAD}"/>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9E9A10B2-4C80-4563-A1E7-792364AD777F}"/>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99B9B0A-F6D4-462F-8B77-2639F71C96FE}"/>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EDDD9238-8F9B-4DB7-8728-F6F2BFC0156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AB373046-DE58-49CC-91BB-9751978E173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C2BB86CA-50F2-46E0-B2F4-9DB9CCC28D28}"/>
            </a:ext>
          </a:extLst>
        </xdr:cNvPr>
        <xdr:cNvCxnSpPr/>
      </xdr:nvCxnSpPr>
      <xdr:spPr>
        <a:xfrm flipV="1">
          <a:off x="14696439" y="9060634"/>
          <a:ext cx="0" cy="1442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85F564AF-2461-4C27-B977-FADE33DEAA57}"/>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6FFCC258-120E-4562-97EC-E2C7E28E4EB9}"/>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B9F41049-4BE5-4218-8982-252C16118BE8}"/>
            </a:ext>
          </a:extLst>
        </xdr:cNvPr>
        <xdr:cNvSpPr txBox="1"/>
      </xdr:nvSpPr>
      <xdr:spPr>
        <a:xfrm>
          <a:off x="14735175" y="8839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7E6D2A58-6426-45BA-A0F6-9E98653C8272}"/>
            </a:ext>
          </a:extLst>
        </xdr:cNvPr>
        <xdr:cNvCxnSpPr/>
      </xdr:nvCxnSpPr>
      <xdr:spPr>
        <a:xfrm>
          <a:off x="14611350" y="90606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69235281-BDF7-491A-9241-174F2E9F590C}"/>
            </a:ext>
          </a:extLst>
        </xdr:cNvPr>
        <xdr:cNvSpPr txBox="1"/>
      </xdr:nvSpPr>
      <xdr:spPr>
        <a:xfrm>
          <a:off x="14735175" y="9618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1ED36A11-239B-4A62-B223-281918DEDC30}"/>
            </a:ext>
          </a:extLst>
        </xdr:cNvPr>
        <xdr:cNvSpPr/>
      </xdr:nvSpPr>
      <xdr:spPr>
        <a:xfrm>
          <a:off x="14649450" y="97543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B43F95AA-7653-45B6-A49B-31D4637194EC}"/>
            </a:ext>
          </a:extLst>
        </xdr:cNvPr>
        <xdr:cNvSpPr/>
      </xdr:nvSpPr>
      <xdr:spPr>
        <a:xfrm>
          <a:off x="13887450" y="97510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558F486C-8629-4553-B6C7-3A8820D6ACE7}"/>
            </a:ext>
          </a:extLst>
        </xdr:cNvPr>
        <xdr:cNvSpPr/>
      </xdr:nvSpPr>
      <xdr:spPr>
        <a:xfrm>
          <a:off x="13096875" y="975414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76C2E284-DF2E-4087-86E8-A05DAE2B4DA4}"/>
            </a:ext>
          </a:extLst>
        </xdr:cNvPr>
        <xdr:cNvSpPr/>
      </xdr:nvSpPr>
      <xdr:spPr>
        <a:xfrm>
          <a:off x="12296775" y="97281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29C2B47A-56C9-4EB7-8E4C-4D139BE5AC9A}"/>
            </a:ext>
          </a:extLst>
        </xdr:cNvPr>
        <xdr:cNvSpPr/>
      </xdr:nvSpPr>
      <xdr:spPr>
        <a:xfrm>
          <a:off x="11487150" y="972647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6549E03-DBE4-4790-8DA2-66D8FEC3E77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B0116B0-DC01-4CB8-A883-5529311D9A0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AC38EED-EF5E-4FE0-9C7C-962EBDCEA9E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D708B2B-69D8-4618-98F5-66D3718A5C7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90013B9B-35B8-4A5B-977E-ABEE2C922FB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35741</xdr:rowOff>
    </xdr:from>
    <xdr:to>
      <xdr:col>85</xdr:col>
      <xdr:colOff>177800</xdr:colOff>
      <xdr:row>60</xdr:row>
      <xdr:rowOff>137341</xdr:rowOff>
    </xdr:to>
    <xdr:sp macro="" textlink="">
      <xdr:nvSpPr>
        <xdr:cNvPr id="651" name="楕円 650">
          <a:extLst>
            <a:ext uri="{FF2B5EF4-FFF2-40B4-BE49-F238E27FC236}">
              <a16:creationId xmlns:a16="http://schemas.microsoft.com/office/drawing/2014/main" id="{F7A0960D-8B62-44A6-942E-EF4C2D6F78CF}"/>
            </a:ext>
          </a:extLst>
        </xdr:cNvPr>
        <xdr:cNvSpPr/>
      </xdr:nvSpPr>
      <xdr:spPr>
        <a:xfrm>
          <a:off x="14649450" y="976076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14168</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326DB12F-4AEA-4DF9-86BE-54A247FBCD9E}"/>
            </a:ext>
          </a:extLst>
        </xdr:cNvPr>
        <xdr:cNvSpPr txBox="1"/>
      </xdr:nvSpPr>
      <xdr:spPr>
        <a:xfrm>
          <a:off x="14735175" y="973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macro="" textlink="">
      <xdr:nvSpPr>
        <xdr:cNvPr id="653" name="楕円 652">
          <a:extLst>
            <a:ext uri="{FF2B5EF4-FFF2-40B4-BE49-F238E27FC236}">
              <a16:creationId xmlns:a16="http://schemas.microsoft.com/office/drawing/2014/main" id="{2071BB65-D466-41E2-A121-5C5AB22A475E}"/>
            </a:ext>
          </a:extLst>
        </xdr:cNvPr>
        <xdr:cNvSpPr/>
      </xdr:nvSpPr>
      <xdr:spPr>
        <a:xfrm>
          <a:off x="13887450" y="97656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86541</xdr:rowOff>
    </xdr:from>
    <xdr:to>
      <xdr:col>85</xdr:col>
      <xdr:colOff>127000</xdr:colOff>
      <xdr:row>60</xdr:row>
      <xdr:rowOff>91440</xdr:rowOff>
    </xdr:to>
    <xdr:cxnSp macro="">
      <xdr:nvCxnSpPr>
        <xdr:cNvPr id="654" name="直線コネクタ 653">
          <a:extLst>
            <a:ext uri="{FF2B5EF4-FFF2-40B4-BE49-F238E27FC236}">
              <a16:creationId xmlns:a16="http://schemas.microsoft.com/office/drawing/2014/main" id="{F68CC13B-7D13-475C-96F7-8BF8EFF5BEDA}"/>
            </a:ext>
          </a:extLst>
        </xdr:cNvPr>
        <xdr:cNvCxnSpPr/>
      </xdr:nvCxnSpPr>
      <xdr:spPr>
        <a:xfrm flipV="1">
          <a:off x="13935075" y="9808391"/>
          <a:ext cx="762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7983</xdr:rowOff>
    </xdr:from>
    <xdr:to>
      <xdr:col>76</xdr:col>
      <xdr:colOff>165100</xdr:colOff>
      <xdr:row>60</xdr:row>
      <xdr:rowOff>109583</xdr:rowOff>
    </xdr:to>
    <xdr:sp macro="" textlink="">
      <xdr:nvSpPr>
        <xdr:cNvPr id="655" name="楕円 654">
          <a:extLst>
            <a:ext uri="{FF2B5EF4-FFF2-40B4-BE49-F238E27FC236}">
              <a16:creationId xmlns:a16="http://schemas.microsoft.com/office/drawing/2014/main" id="{010F0DF7-DA13-40DE-927C-6513197D93F8}"/>
            </a:ext>
          </a:extLst>
        </xdr:cNvPr>
        <xdr:cNvSpPr/>
      </xdr:nvSpPr>
      <xdr:spPr>
        <a:xfrm>
          <a:off x="13096875" y="97361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58783</xdr:rowOff>
    </xdr:from>
    <xdr:to>
      <xdr:col>81</xdr:col>
      <xdr:colOff>50800</xdr:colOff>
      <xdr:row>60</xdr:row>
      <xdr:rowOff>91440</xdr:rowOff>
    </xdr:to>
    <xdr:cxnSp macro="">
      <xdr:nvCxnSpPr>
        <xdr:cNvPr id="656" name="直線コネクタ 655">
          <a:extLst>
            <a:ext uri="{FF2B5EF4-FFF2-40B4-BE49-F238E27FC236}">
              <a16:creationId xmlns:a16="http://schemas.microsoft.com/office/drawing/2014/main" id="{FE659DDB-463F-44B7-A1DC-C83EC2073CB6}"/>
            </a:ext>
          </a:extLst>
        </xdr:cNvPr>
        <xdr:cNvCxnSpPr/>
      </xdr:nvCxnSpPr>
      <xdr:spPr>
        <a:xfrm>
          <a:off x="13144500" y="9783808"/>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150041</xdr:rowOff>
    </xdr:from>
    <xdr:to>
      <xdr:col>72</xdr:col>
      <xdr:colOff>38100</xdr:colOff>
      <xdr:row>60</xdr:row>
      <xdr:rowOff>80191</xdr:rowOff>
    </xdr:to>
    <xdr:sp macro="" textlink="">
      <xdr:nvSpPr>
        <xdr:cNvPr id="657" name="楕円 656">
          <a:extLst>
            <a:ext uri="{FF2B5EF4-FFF2-40B4-BE49-F238E27FC236}">
              <a16:creationId xmlns:a16="http://schemas.microsoft.com/office/drawing/2014/main" id="{7DAA68AA-5734-46BB-9BF0-0DC836287B20}"/>
            </a:ext>
          </a:extLst>
        </xdr:cNvPr>
        <xdr:cNvSpPr/>
      </xdr:nvSpPr>
      <xdr:spPr>
        <a:xfrm>
          <a:off x="12296775" y="97131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29391</xdr:rowOff>
    </xdr:from>
    <xdr:to>
      <xdr:col>76</xdr:col>
      <xdr:colOff>114300</xdr:colOff>
      <xdr:row>60</xdr:row>
      <xdr:rowOff>58783</xdr:rowOff>
    </xdr:to>
    <xdr:cxnSp macro="">
      <xdr:nvCxnSpPr>
        <xdr:cNvPr id="658" name="直線コネクタ 657">
          <a:extLst>
            <a:ext uri="{FF2B5EF4-FFF2-40B4-BE49-F238E27FC236}">
              <a16:creationId xmlns:a16="http://schemas.microsoft.com/office/drawing/2014/main" id="{A0A96345-BE26-478D-BAE8-D80DFB2D88E8}"/>
            </a:ext>
          </a:extLst>
        </xdr:cNvPr>
        <xdr:cNvCxnSpPr/>
      </xdr:nvCxnSpPr>
      <xdr:spPr>
        <a:xfrm>
          <a:off x="12344400" y="9751241"/>
          <a:ext cx="800100" cy="3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117384</xdr:rowOff>
    </xdr:from>
    <xdr:to>
      <xdr:col>67</xdr:col>
      <xdr:colOff>101600</xdr:colOff>
      <xdr:row>60</xdr:row>
      <xdr:rowOff>47534</xdr:rowOff>
    </xdr:to>
    <xdr:sp macro="" textlink="">
      <xdr:nvSpPr>
        <xdr:cNvPr id="659" name="楕円 658">
          <a:extLst>
            <a:ext uri="{FF2B5EF4-FFF2-40B4-BE49-F238E27FC236}">
              <a16:creationId xmlns:a16="http://schemas.microsoft.com/office/drawing/2014/main" id="{6DBF70A0-4717-4973-B207-0B46A9807D15}"/>
            </a:ext>
          </a:extLst>
        </xdr:cNvPr>
        <xdr:cNvSpPr/>
      </xdr:nvSpPr>
      <xdr:spPr>
        <a:xfrm>
          <a:off x="11487150" y="96804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168184</xdr:rowOff>
    </xdr:from>
    <xdr:to>
      <xdr:col>71</xdr:col>
      <xdr:colOff>177800</xdr:colOff>
      <xdr:row>60</xdr:row>
      <xdr:rowOff>29391</xdr:rowOff>
    </xdr:to>
    <xdr:cxnSp macro="">
      <xdr:nvCxnSpPr>
        <xdr:cNvPr id="660" name="直線コネクタ 659">
          <a:extLst>
            <a:ext uri="{FF2B5EF4-FFF2-40B4-BE49-F238E27FC236}">
              <a16:creationId xmlns:a16="http://schemas.microsoft.com/office/drawing/2014/main" id="{15EF3361-1D0B-45AE-ADB3-06B479A3CBB4}"/>
            </a:ext>
          </a:extLst>
        </xdr:cNvPr>
        <xdr:cNvCxnSpPr/>
      </xdr:nvCxnSpPr>
      <xdr:spPr>
        <a:xfrm>
          <a:off x="11534775" y="9728109"/>
          <a:ext cx="809625"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A0CD1BD2-F308-4899-83B1-49E334133BA8}"/>
            </a:ext>
          </a:extLst>
        </xdr:cNvPr>
        <xdr:cNvSpPr txBox="1"/>
      </xdr:nvSpPr>
      <xdr:spPr>
        <a:xfrm>
          <a:off x="13745219"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D957742A-3AB8-42B1-A05C-49C0A1BA0C26}"/>
            </a:ext>
          </a:extLst>
        </xdr:cNvPr>
        <xdr:cNvSpPr txBox="1"/>
      </xdr:nvSpPr>
      <xdr:spPr>
        <a:xfrm>
          <a:off x="12964169" y="9846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A7E7F389-BFEB-4E04-A85D-D003888BD85F}"/>
            </a:ext>
          </a:extLst>
        </xdr:cNvPr>
        <xdr:cNvSpPr txBox="1"/>
      </xdr:nvSpPr>
      <xdr:spPr>
        <a:xfrm>
          <a:off x="12164069" y="9820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E27A6068-480F-409F-864A-8A10A853E751}"/>
            </a:ext>
          </a:extLst>
        </xdr:cNvPr>
        <xdr:cNvSpPr txBox="1"/>
      </xdr:nvSpPr>
      <xdr:spPr>
        <a:xfrm>
          <a:off x="11354444" y="981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133367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DF579F7D-BBAF-4684-BC05-1144AB58A7B2}"/>
            </a:ext>
          </a:extLst>
        </xdr:cNvPr>
        <xdr:cNvSpPr txBox="1"/>
      </xdr:nvSpPr>
      <xdr:spPr>
        <a:xfrm>
          <a:off x="13745219"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73107D43-6863-49FE-BB56-ADC04AA91E19}"/>
            </a:ext>
          </a:extLst>
        </xdr:cNvPr>
        <xdr:cNvSpPr txBox="1"/>
      </xdr:nvSpPr>
      <xdr:spPr>
        <a:xfrm>
          <a:off x="12964169" y="952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96718</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9FE19516-C99B-49DE-B6AC-3B702C569F2A}"/>
            </a:ext>
          </a:extLst>
        </xdr:cNvPr>
        <xdr:cNvSpPr txBox="1"/>
      </xdr:nvSpPr>
      <xdr:spPr>
        <a:xfrm>
          <a:off x="12164069" y="949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64061</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43C6B30F-3B44-41D1-8C32-650C0D21F985}"/>
            </a:ext>
          </a:extLst>
        </xdr:cNvPr>
        <xdr:cNvSpPr txBox="1"/>
      </xdr:nvSpPr>
      <xdr:spPr>
        <a:xfrm>
          <a:off x="11354444" y="946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576AC03-6CA2-48F7-8C1A-93FE7BC5CB9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281AAA1D-AC9D-4232-BF7B-DF16700865B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9AF04E4E-A252-478C-9989-2CF57C3001F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DA7AF088-14A8-4AD3-A115-E76093F8CD9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63FABBF4-2E16-472F-90B4-986E0DA0390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2C14D20A-5E99-4023-AA3F-9ECF2D8351A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C1163B48-1885-491C-98BA-EDF14AEF01A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B8D140E2-43FA-4077-B746-D32C08EEF92D}"/>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30F33F5D-FF29-4BB7-8B8D-564930FFCB2E}"/>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8BC38708-093B-4A1C-B752-6BC05987FA6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449059AE-8F06-4CA7-BAA1-822F3B04B319}"/>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22A9531A-70AB-488F-9362-10C37A3C1D5A}"/>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2A12BBBA-7B06-422C-8328-805006BF1C2E}"/>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1DE84428-554F-4FBD-A9E0-ABEA82510FAB}"/>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B80713EC-D8DB-424D-9068-CE80F18F6996}"/>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E21692C1-3EE9-4C29-882C-CB3CC132569E}"/>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19A1AEEA-8789-4F43-83C5-FC2517E8A598}"/>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1CB9F6B4-7A9D-48E7-858F-71C62FAE5F52}"/>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D435874A-4F06-4D2C-A376-C3CA6A399ED3}"/>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A0FFCEEF-56CF-499C-A0EA-A107B6EAF44E}"/>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981F0185-2717-4CEB-ADD0-F3A40EA58F35}"/>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7AD9FF06-3D8E-4B4D-8D0E-9E9326506D6F}"/>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1E112503-3675-43AD-8573-66402889B7E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37715D69-C18D-47AD-89C5-4368620492F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A470ABD0-2A7E-462C-9E6A-7BBD976F67E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40F4EC21-079D-4DB8-8FDC-16024CEFA609}"/>
            </a:ext>
          </a:extLst>
        </xdr:cNvPr>
        <xdr:cNvCxnSpPr/>
      </xdr:nvCxnSpPr>
      <xdr:spPr>
        <a:xfrm flipV="1">
          <a:off x="19954239" y="9065078"/>
          <a:ext cx="0" cy="141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3D25E1B8-95B3-4DF3-86F4-77B71AB34ADE}"/>
            </a:ext>
          </a:extLst>
        </xdr:cNvPr>
        <xdr:cNvSpPr txBox="1"/>
      </xdr:nvSpPr>
      <xdr:spPr>
        <a:xfrm>
          <a:off x="19992975" y="1048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E77856CA-97AD-41AE-841A-D94AA8795FEE}"/>
            </a:ext>
          </a:extLst>
        </xdr:cNvPr>
        <xdr:cNvCxnSpPr/>
      </xdr:nvCxnSpPr>
      <xdr:spPr>
        <a:xfrm>
          <a:off x="19878675" y="104784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5F700E38-973C-4794-B48A-9A11569A9DF1}"/>
            </a:ext>
          </a:extLst>
        </xdr:cNvPr>
        <xdr:cNvSpPr txBox="1"/>
      </xdr:nvSpPr>
      <xdr:spPr>
        <a:xfrm>
          <a:off x="19992975" y="884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56F1BD58-19AE-4FE6-AE6A-EA21BC08ED26}"/>
            </a:ext>
          </a:extLst>
        </xdr:cNvPr>
        <xdr:cNvCxnSpPr/>
      </xdr:nvCxnSpPr>
      <xdr:spPr>
        <a:xfrm>
          <a:off x="19878675" y="90650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FB349A6E-1CAB-4AE5-83CD-411AC5258448}"/>
            </a:ext>
          </a:extLst>
        </xdr:cNvPr>
        <xdr:cNvSpPr txBox="1"/>
      </xdr:nvSpPr>
      <xdr:spPr>
        <a:xfrm>
          <a:off x="19992975" y="9870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FD966B47-37EB-4A8B-BF23-56B2CA037462}"/>
            </a:ext>
          </a:extLst>
        </xdr:cNvPr>
        <xdr:cNvSpPr/>
      </xdr:nvSpPr>
      <xdr:spPr>
        <a:xfrm>
          <a:off x="19897725" y="100098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EF94CF97-4A5C-4400-A7E6-CD1DCCDFDCC1}"/>
            </a:ext>
          </a:extLst>
        </xdr:cNvPr>
        <xdr:cNvSpPr/>
      </xdr:nvSpPr>
      <xdr:spPr>
        <a:xfrm>
          <a:off x="19154775" y="100271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A5FE23CC-1DA2-48D5-A175-A63E9B4AD7FF}"/>
            </a:ext>
          </a:extLst>
        </xdr:cNvPr>
        <xdr:cNvSpPr/>
      </xdr:nvSpPr>
      <xdr:spPr>
        <a:xfrm>
          <a:off x="18345150" y="100316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4AF0DB76-3E4B-4DBC-A59A-9F3A6E4F7806}"/>
            </a:ext>
          </a:extLst>
        </xdr:cNvPr>
        <xdr:cNvSpPr/>
      </xdr:nvSpPr>
      <xdr:spPr>
        <a:xfrm>
          <a:off x="17554575" y="100316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D9B692B9-4CDF-46D9-95E0-511ED818F36D}"/>
            </a:ext>
          </a:extLst>
        </xdr:cNvPr>
        <xdr:cNvSpPr/>
      </xdr:nvSpPr>
      <xdr:spPr>
        <a:xfrm>
          <a:off x="16754475" y="1002710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BA7295F-17E5-4CEB-876E-62BB1DD50FD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2A35A731-B4D5-496F-8FC0-59664B2611E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57CF2EF-04E9-4C60-91B3-16EDF73EEDD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6B0689E-70CD-43D4-9721-0A2B8A6DE7B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3F54318E-4A73-415E-AA1E-F8E9819FD0C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30843</xdr:rowOff>
    </xdr:from>
    <xdr:to>
      <xdr:col>116</xdr:col>
      <xdr:colOff>114300</xdr:colOff>
      <xdr:row>62</xdr:row>
      <xdr:rowOff>132443</xdr:rowOff>
    </xdr:to>
    <xdr:sp macro="" textlink="">
      <xdr:nvSpPr>
        <xdr:cNvPr id="710" name="楕円 709">
          <a:extLst>
            <a:ext uri="{FF2B5EF4-FFF2-40B4-BE49-F238E27FC236}">
              <a16:creationId xmlns:a16="http://schemas.microsoft.com/office/drawing/2014/main" id="{8F8086FC-47C7-4B8D-8912-59C851A9D206}"/>
            </a:ext>
          </a:extLst>
        </xdr:cNvPr>
        <xdr:cNvSpPr/>
      </xdr:nvSpPr>
      <xdr:spPr>
        <a:xfrm>
          <a:off x="19897725" y="100765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9270</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5ACE29F5-82BA-401C-AF7B-7F0D944BF3DB}"/>
            </a:ext>
          </a:extLst>
        </xdr:cNvPr>
        <xdr:cNvSpPr txBox="1"/>
      </xdr:nvSpPr>
      <xdr:spPr>
        <a:xfrm>
          <a:off x="19992975" y="10061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30843</xdr:rowOff>
    </xdr:from>
    <xdr:to>
      <xdr:col>112</xdr:col>
      <xdr:colOff>38100</xdr:colOff>
      <xdr:row>62</xdr:row>
      <xdr:rowOff>132443</xdr:rowOff>
    </xdr:to>
    <xdr:sp macro="" textlink="">
      <xdr:nvSpPr>
        <xdr:cNvPr id="712" name="楕円 711">
          <a:extLst>
            <a:ext uri="{FF2B5EF4-FFF2-40B4-BE49-F238E27FC236}">
              <a16:creationId xmlns:a16="http://schemas.microsoft.com/office/drawing/2014/main" id="{349A6AA0-74BC-40D6-A0CA-55D5DA200E84}"/>
            </a:ext>
          </a:extLst>
        </xdr:cNvPr>
        <xdr:cNvSpPr/>
      </xdr:nvSpPr>
      <xdr:spPr>
        <a:xfrm>
          <a:off x="19154775" y="100765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81643</xdr:rowOff>
    </xdr:from>
    <xdr:to>
      <xdr:col>116</xdr:col>
      <xdr:colOff>63500</xdr:colOff>
      <xdr:row>62</xdr:row>
      <xdr:rowOff>81643</xdr:rowOff>
    </xdr:to>
    <xdr:cxnSp macro="">
      <xdr:nvCxnSpPr>
        <xdr:cNvPr id="713" name="直線コネクタ 712">
          <a:extLst>
            <a:ext uri="{FF2B5EF4-FFF2-40B4-BE49-F238E27FC236}">
              <a16:creationId xmlns:a16="http://schemas.microsoft.com/office/drawing/2014/main" id="{60A87137-B76A-463C-8F3C-58F7F98CE08A}"/>
            </a:ext>
          </a:extLst>
        </xdr:cNvPr>
        <xdr:cNvCxnSpPr/>
      </xdr:nvCxnSpPr>
      <xdr:spPr>
        <a:xfrm>
          <a:off x="19202400" y="1013369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41728</xdr:rowOff>
    </xdr:from>
    <xdr:to>
      <xdr:col>107</xdr:col>
      <xdr:colOff>101600</xdr:colOff>
      <xdr:row>62</xdr:row>
      <xdr:rowOff>143328</xdr:rowOff>
    </xdr:to>
    <xdr:sp macro="" textlink="">
      <xdr:nvSpPr>
        <xdr:cNvPr id="714" name="楕円 713">
          <a:extLst>
            <a:ext uri="{FF2B5EF4-FFF2-40B4-BE49-F238E27FC236}">
              <a16:creationId xmlns:a16="http://schemas.microsoft.com/office/drawing/2014/main" id="{46B2E54D-5D83-4F5B-ABE9-84F89921D040}"/>
            </a:ext>
          </a:extLst>
        </xdr:cNvPr>
        <xdr:cNvSpPr/>
      </xdr:nvSpPr>
      <xdr:spPr>
        <a:xfrm>
          <a:off x="18345150" y="100937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81643</xdr:rowOff>
    </xdr:from>
    <xdr:to>
      <xdr:col>111</xdr:col>
      <xdr:colOff>177800</xdr:colOff>
      <xdr:row>62</xdr:row>
      <xdr:rowOff>92528</xdr:rowOff>
    </xdr:to>
    <xdr:cxnSp macro="">
      <xdr:nvCxnSpPr>
        <xdr:cNvPr id="715" name="直線コネクタ 714">
          <a:extLst>
            <a:ext uri="{FF2B5EF4-FFF2-40B4-BE49-F238E27FC236}">
              <a16:creationId xmlns:a16="http://schemas.microsoft.com/office/drawing/2014/main" id="{2BBD3B57-EDE6-4562-AB83-2A3D50411306}"/>
            </a:ext>
          </a:extLst>
        </xdr:cNvPr>
        <xdr:cNvCxnSpPr/>
      </xdr:nvCxnSpPr>
      <xdr:spPr>
        <a:xfrm flipV="1">
          <a:off x="18392775" y="10133693"/>
          <a:ext cx="809625"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41728</xdr:rowOff>
    </xdr:from>
    <xdr:to>
      <xdr:col>102</xdr:col>
      <xdr:colOff>165100</xdr:colOff>
      <xdr:row>62</xdr:row>
      <xdr:rowOff>143328</xdr:rowOff>
    </xdr:to>
    <xdr:sp macro="" textlink="">
      <xdr:nvSpPr>
        <xdr:cNvPr id="716" name="楕円 715">
          <a:extLst>
            <a:ext uri="{FF2B5EF4-FFF2-40B4-BE49-F238E27FC236}">
              <a16:creationId xmlns:a16="http://schemas.microsoft.com/office/drawing/2014/main" id="{8A3C2727-E6A2-4139-9BD0-6D05BC301BF2}"/>
            </a:ext>
          </a:extLst>
        </xdr:cNvPr>
        <xdr:cNvSpPr/>
      </xdr:nvSpPr>
      <xdr:spPr>
        <a:xfrm>
          <a:off x="17554575" y="100937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92528</xdr:rowOff>
    </xdr:from>
    <xdr:to>
      <xdr:col>107</xdr:col>
      <xdr:colOff>50800</xdr:colOff>
      <xdr:row>62</xdr:row>
      <xdr:rowOff>92528</xdr:rowOff>
    </xdr:to>
    <xdr:cxnSp macro="">
      <xdr:nvCxnSpPr>
        <xdr:cNvPr id="717" name="直線コネクタ 716">
          <a:extLst>
            <a:ext uri="{FF2B5EF4-FFF2-40B4-BE49-F238E27FC236}">
              <a16:creationId xmlns:a16="http://schemas.microsoft.com/office/drawing/2014/main" id="{97ED89EF-0257-48E1-81CC-4B9662B8F11E}"/>
            </a:ext>
          </a:extLst>
        </xdr:cNvPr>
        <xdr:cNvCxnSpPr/>
      </xdr:nvCxnSpPr>
      <xdr:spPr>
        <a:xfrm>
          <a:off x="17602200" y="1014140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41728</xdr:rowOff>
    </xdr:from>
    <xdr:to>
      <xdr:col>98</xdr:col>
      <xdr:colOff>38100</xdr:colOff>
      <xdr:row>62</xdr:row>
      <xdr:rowOff>143328</xdr:rowOff>
    </xdr:to>
    <xdr:sp macro="" textlink="">
      <xdr:nvSpPr>
        <xdr:cNvPr id="718" name="楕円 717">
          <a:extLst>
            <a:ext uri="{FF2B5EF4-FFF2-40B4-BE49-F238E27FC236}">
              <a16:creationId xmlns:a16="http://schemas.microsoft.com/office/drawing/2014/main" id="{CB236C3E-D8A9-44C4-9ACC-11D28525DB7C}"/>
            </a:ext>
          </a:extLst>
        </xdr:cNvPr>
        <xdr:cNvSpPr/>
      </xdr:nvSpPr>
      <xdr:spPr>
        <a:xfrm>
          <a:off x="16754475" y="100937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92528</xdr:rowOff>
    </xdr:from>
    <xdr:to>
      <xdr:col>102</xdr:col>
      <xdr:colOff>114300</xdr:colOff>
      <xdr:row>62</xdr:row>
      <xdr:rowOff>92528</xdr:rowOff>
    </xdr:to>
    <xdr:cxnSp macro="">
      <xdr:nvCxnSpPr>
        <xdr:cNvPr id="719" name="直線コネクタ 718">
          <a:extLst>
            <a:ext uri="{FF2B5EF4-FFF2-40B4-BE49-F238E27FC236}">
              <a16:creationId xmlns:a16="http://schemas.microsoft.com/office/drawing/2014/main" id="{16FCF113-CDCC-43DB-BC19-DDAA9DD0FAB6}"/>
            </a:ext>
          </a:extLst>
        </xdr:cNvPr>
        <xdr:cNvCxnSpPr/>
      </xdr:nvCxnSpPr>
      <xdr:spPr>
        <a:xfrm>
          <a:off x="16802100" y="1014140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807F4DB3-FE35-4380-B88A-AC904E889644}"/>
            </a:ext>
          </a:extLst>
        </xdr:cNvPr>
        <xdr:cNvSpPr txBox="1"/>
      </xdr:nvSpPr>
      <xdr:spPr>
        <a:xfrm>
          <a:off x="18983402"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8CC86735-A1D0-43D6-A69C-AE631839BE13}"/>
            </a:ext>
          </a:extLst>
        </xdr:cNvPr>
        <xdr:cNvSpPr txBox="1"/>
      </xdr:nvSpPr>
      <xdr:spPr>
        <a:xfrm>
          <a:off x="18183302" y="981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14580381-D954-4900-8D0C-D88BB2D325CA}"/>
            </a:ext>
          </a:extLst>
        </xdr:cNvPr>
        <xdr:cNvSpPr txBox="1"/>
      </xdr:nvSpPr>
      <xdr:spPr>
        <a:xfrm>
          <a:off x="17383202" y="981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2D0386DE-3E1B-41BF-8E04-15C36BD072B5}"/>
            </a:ext>
          </a:extLst>
        </xdr:cNvPr>
        <xdr:cNvSpPr txBox="1"/>
      </xdr:nvSpPr>
      <xdr:spPr>
        <a:xfrm>
          <a:off x="16592627"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123570</xdr:rowOff>
    </xdr:from>
    <xdr:ext cx="469744" cy="259045"/>
    <xdr:sp macro="" textlink="">
      <xdr:nvSpPr>
        <xdr:cNvPr id="724" name="n_1mainValue【保健センター・保健所】&#10;一人当たり面積">
          <a:extLst>
            <a:ext uri="{FF2B5EF4-FFF2-40B4-BE49-F238E27FC236}">
              <a16:creationId xmlns:a16="http://schemas.microsoft.com/office/drawing/2014/main" id="{5F34A74C-1799-4E3E-A5B4-9CD5D619AEC8}"/>
            </a:ext>
          </a:extLst>
        </xdr:cNvPr>
        <xdr:cNvSpPr txBox="1"/>
      </xdr:nvSpPr>
      <xdr:spPr>
        <a:xfrm>
          <a:off x="18983402" y="1017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134455</xdr:rowOff>
    </xdr:from>
    <xdr:ext cx="469744" cy="259045"/>
    <xdr:sp macro="" textlink="">
      <xdr:nvSpPr>
        <xdr:cNvPr id="725" name="n_2mainValue【保健センター・保健所】&#10;一人当たり面積">
          <a:extLst>
            <a:ext uri="{FF2B5EF4-FFF2-40B4-BE49-F238E27FC236}">
              <a16:creationId xmlns:a16="http://schemas.microsoft.com/office/drawing/2014/main" id="{AE2C90B5-C413-4C9F-B719-A0D66F4D21E4}"/>
            </a:ext>
          </a:extLst>
        </xdr:cNvPr>
        <xdr:cNvSpPr txBox="1"/>
      </xdr:nvSpPr>
      <xdr:spPr>
        <a:xfrm>
          <a:off x="18183302" y="10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134455</xdr:rowOff>
    </xdr:from>
    <xdr:ext cx="469744" cy="259045"/>
    <xdr:sp macro="" textlink="">
      <xdr:nvSpPr>
        <xdr:cNvPr id="726" name="n_3mainValue【保健センター・保健所】&#10;一人当たり面積">
          <a:extLst>
            <a:ext uri="{FF2B5EF4-FFF2-40B4-BE49-F238E27FC236}">
              <a16:creationId xmlns:a16="http://schemas.microsoft.com/office/drawing/2014/main" id="{F3D131DD-BAC4-411E-99E9-3F515675D6FF}"/>
            </a:ext>
          </a:extLst>
        </xdr:cNvPr>
        <xdr:cNvSpPr txBox="1"/>
      </xdr:nvSpPr>
      <xdr:spPr>
        <a:xfrm>
          <a:off x="17383202" y="10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134455</xdr:rowOff>
    </xdr:from>
    <xdr:ext cx="469744" cy="259045"/>
    <xdr:sp macro="" textlink="">
      <xdr:nvSpPr>
        <xdr:cNvPr id="727" name="n_4mainValue【保健センター・保健所】&#10;一人当たり面積">
          <a:extLst>
            <a:ext uri="{FF2B5EF4-FFF2-40B4-BE49-F238E27FC236}">
              <a16:creationId xmlns:a16="http://schemas.microsoft.com/office/drawing/2014/main" id="{F8C98F1F-1AF0-4071-AC1D-5F980707D1A2}"/>
            </a:ext>
          </a:extLst>
        </xdr:cNvPr>
        <xdr:cNvSpPr txBox="1"/>
      </xdr:nvSpPr>
      <xdr:spPr>
        <a:xfrm>
          <a:off x="16592627" y="10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93A996B0-F6C6-4EBC-9C5D-3C4B5E84D8F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AC8616A1-4E4D-42FA-9597-B218415545C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7E9F21DA-9830-438B-BB19-87E3F968138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DCCFB8BC-0D36-4E01-B804-EB94689F60A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FE93793B-3F6D-4E41-8AB1-DB7866A6F3B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2ECA7517-FBD6-4B7B-9A9F-2A7D6BB4AB8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3FDF25E1-9D82-45C6-9711-5464C294292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6B550D69-AF5A-4F53-A586-38F6A63023E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101BA88F-20B4-4A2F-9F58-B048DD6CECA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2A85B02B-5D88-427D-9E30-889FBDE3331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76364E5-CF9A-4ACB-8C90-80E3F4CE762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5610B7CB-4B92-433D-B40C-395BD60419B9}"/>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C9B4C541-BC08-4DD0-BB12-A3FF5303AF9D}"/>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F4162545-6454-467A-AF55-CECC96376A1D}"/>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7E718BD1-203F-4DD9-8E1B-51C6EC1E0D4F}"/>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C8918509-B4EC-4490-8554-14353F814563}"/>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6DFD26D0-0A93-42F3-8CB2-DC777C1C3699}"/>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D27F645A-7949-4000-BA8B-DE29F1793FA7}"/>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C260E9A6-75AA-4DC7-BDCD-6C4710EB45D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746FB20E-2148-4CF9-8933-F58821EBBB61}"/>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C1600B50-AAAF-4947-815E-D0D0B5E49B27}"/>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E403C565-C629-4415-BB6E-6813F1F543F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21A00A65-7D3C-4EA2-8350-9D0AB8E9505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EEF2726E-35C6-4B9D-9858-ABD7B25317E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7FCFD68B-A298-4D52-8135-18CAD3DC8A5C}"/>
            </a:ext>
          </a:extLst>
        </xdr:cNvPr>
        <xdr:cNvCxnSpPr/>
      </xdr:nvCxnSpPr>
      <xdr:spPr>
        <a:xfrm flipV="1">
          <a:off x="14696439" y="12669520"/>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CA9E77C7-3B94-4D92-B7F2-FE50EE046FA0}"/>
            </a:ext>
          </a:extLst>
        </xdr:cNvPr>
        <xdr:cNvSpPr txBox="1"/>
      </xdr:nvSpPr>
      <xdr:spPr>
        <a:xfrm>
          <a:off x="14735175"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08EA3CC6-0163-4EF0-AC17-4AA57D4E7541}"/>
            </a:ext>
          </a:extLst>
        </xdr:cNvPr>
        <xdr:cNvCxnSpPr/>
      </xdr:nvCxnSpPr>
      <xdr:spPr>
        <a:xfrm>
          <a:off x="14611350" y="14019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9C54280-E94F-49E1-866A-A38498A3997A}"/>
            </a:ext>
          </a:extLst>
        </xdr:cNvPr>
        <xdr:cNvSpPr txBox="1"/>
      </xdr:nvSpPr>
      <xdr:spPr>
        <a:xfrm>
          <a:off x="14735175" y="1245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BDAFF9BC-4E96-4517-BCAE-7C22DD00B677}"/>
            </a:ext>
          </a:extLst>
        </xdr:cNvPr>
        <xdr:cNvCxnSpPr/>
      </xdr:nvCxnSpPr>
      <xdr:spPr>
        <a:xfrm>
          <a:off x="14611350" y="12669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64E3421C-C246-4C9E-91D7-EBB4A2D13768}"/>
            </a:ext>
          </a:extLst>
        </xdr:cNvPr>
        <xdr:cNvSpPr txBox="1"/>
      </xdr:nvSpPr>
      <xdr:spPr>
        <a:xfrm>
          <a:off x="14735175" y="13352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CFEFB403-737B-4E3C-B0F1-1E5BE176114F}"/>
            </a:ext>
          </a:extLst>
        </xdr:cNvPr>
        <xdr:cNvSpPr/>
      </xdr:nvSpPr>
      <xdr:spPr>
        <a:xfrm>
          <a:off x="14649450" y="13374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33107187-3D93-4135-8D89-511850B19638}"/>
            </a:ext>
          </a:extLst>
        </xdr:cNvPr>
        <xdr:cNvSpPr/>
      </xdr:nvSpPr>
      <xdr:spPr>
        <a:xfrm>
          <a:off x="13887450" y="133534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64477D05-2B2C-44DA-8608-E85A7A4CC3B0}"/>
            </a:ext>
          </a:extLst>
        </xdr:cNvPr>
        <xdr:cNvSpPr/>
      </xdr:nvSpPr>
      <xdr:spPr>
        <a:xfrm>
          <a:off x="13096875" y="133413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8D46BE40-336C-4673-9A08-4A86BF4FA7F4}"/>
            </a:ext>
          </a:extLst>
        </xdr:cNvPr>
        <xdr:cNvSpPr/>
      </xdr:nvSpPr>
      <xdr:spPr>
        <a:xfrm>
          <a:off x="12296775" y="133070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20D09E98-819E-4DEE-8A9F-C5BD97464685}"/>
            </a:ext>
          </a:extLst>
        </xdr:cNvPr>
        <xdr:cNvSpPr/>
      </xdr:nvSpPr>
      <xdr:spPr>
        <a:xfrm>
          <a:off x="11487150" y="132949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CC9E6B6-AAEC-423A-9778-596A5B35FDA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D00C51A4-2F78-4E57-B5AE-F8848004EB3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1EE54EFF-E06A-4430-A9B1-2D55E7DD3F0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E9677497-7215-436A-A4CF-A40D6DD3757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D5BABB89-E4A5-4C6E-8DB9-7AABD6BC5CC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71120</xdr:rowOff>
    </xdr:from>
    <xdr:to>
      <xdr:col>85</xdr:col>
      <xdr:colOff>177800</xdr:colOff>
      <xdr:row>81</xdr:row>
      <xdr:rowOff>1270</xdr:rowOff>
    </xdr:to>
    <xdr:sp macro="" textlink="">
      <xdr:nvSpPr>
        <xdr:cNvPr id="768" name="楕円 767">
          <a:extLst>
            <a:ext uri="{FF2B5EF4-FFF2-40B4-BE49-F238E27FC236}">
              <a16:creationId xmlns:a16="http://schemas.microsoft.com/office/drawing/2014/main" id="{CB9D3843-D941-4185-A58D-8C19C15B0A74}"/>
            </a:ext>
          </a:extLst>
        </xdr:cNvPr>
        <xdr:cNvSpPr/>
      </xdr:nvSpPr>
      <xdr:spPr>
        <a:xfrm>
          <a:off x="14649450" y="13031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93997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D4EB4B5B-302B-415B-9B0B-E8EE5FDCE9AE}"/>
            </a:ext>
          </a:extLst>
        </xdr:cNvPr>
        <xdr:cNvSpPr txBox="1"/>
      </xdr:nvSpPr>
      <xdr:spPr>
        <a:xfrm>
          <a:off x="14735175" y="1289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34925</xdr:rowOff>
    </xdr:from>
    <xdr:to>
      <xdr:col>81</xdr:col>
      <xdr:colOff>101600</xdr:colOff>
      <xdr:row>80</xdr:row>
      <xdr:rowOff>136525</xdr:rowOff>
    </xdr:to>
    <xdr:sp macro="" textlink="">
      <xdr:nvSpPr>
        <xdr:cNvPr id="770" name="楕円 769">
          <a:extLst>
            <a:ext uri="{FF2B5EF4-FFF2-40B4-BE49-F238E27FC236}">
              <a16:creationId xmlns:a16="http://schemas.microsoft.com/office/drawing/2014/main" id="{D6E02612-9443-418D-B4B5-E06A9A8DC9FE}"/>
            </a:ext>
          </a:extLst>
        </xdr:cNvPr>
        <xdr:cNvSpPr/>
      </xdr:nvSpPr>
      <xdr:spPr>
        <a:xfrm>
          <a:off x="13887450" y="129984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85725</xdr:rowOff>
    </xdr:from>
    <xdr:to>
      <xdr:col>85</xdr:col>
      <xdr:colOff>127000</xdr:colOff>
      <xdr:row>80</xdr:row>
      <xdr:rowOff>121920</xdr:rowOff>
    </xdr:to>
    <xdr:cxnSp macro="">
      <xdr:nvCxnSpPr>
        <xdr:cNvPr id="771" name="直線コネクタ 770">
          <a:extLst>
            <a:ext uri="{FF2B5EF4-FFF2-40B4-BE49-F238E27FC236}">
              <a16:creationId xmlns:a16="http://schemas.microsoft.com/office/drawing/2014/main" id="{1F50DB8D-5CC0-4A85-B65F-EC412A885426}"/>
            </a:ext>
          </a:extLst>
        </xdr:cNvPr>
        <xdr:cNvCxnSpPr/>
      </xdr:nvCxnSpPr>
      <xdr:spPr>
        <a:xfrm>
          <a:off x="13935075" y="13046075"/>
          <a:ext cx="7620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160655</xdr:rowOff>
    </xdr:from>
    <xdr:to>
      <xdr:col>76</xdr:col>
      <xdr:colOff>165100</xdr:colOff>
      <xdr:row>80</xdr:row>
      <xdr:rowOff>90805</xdr:rowOff>
    </xdr:to>
    <xdr:sp macro="" textlink="">
      <xdr:nvSpPr>
        <xdr:cNvPr id="772" name="楕円 771">
          <a:extLst>
            <a:ext uri="{FF2B5EF4-FFF2-40B4-BE49-F238E27FC236}">
              <a16:creationId xmlns:a16="http://schemas.microsoft.com/office/drawing/2014/main" id="{095CF308-6D02-48D7-ADCB-7A087316D89A}"/>
            </a:ext>
          </a:extLst>
        </xdr:cNvPr>
        <xdr:cNvSpPr/>
      </xdr:nvSpPr>
      <xdr:spPr>
        <a:xfrm>
          <a:off x="13096875" y="129654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40005</xdr:rowOff>
    </xdr:from>
    <xdr:to>
      <xdr:col>81</xdr:col>
      <xdr:colOff>50800</xdr:colOff>
      <xdr:row>80</xdr:row>
      <xdr:rowOff>85725</xdr:rowOff>
    </xdr:to>
    <xdr:cxnSp macro="">
      <xdr:nvCxnSpPr>
        <xdr:cNvPr id="773" name="直線コネクタ 772">
          <a:extLst>
            <a:ext uri="{FF2B5EF4-FFF2-40B4-BE49-F238E27FC236}">
              <a16:creationId xmlns:a16="http://schemas.microsoft.com/office/drawing/2014/main" id="{1D0DA7A3-F05C-427C-A167-B79FA80ACF43}"/>
            </a:ext>
          </a:extLst>
        </xdr:cNvPr>
        <xdr:cNvCxnSpPr/>
      </xdr:nvCxnSpPr>
      <xdr:spPr>
        <a:xfrm>
          <a:off x="13144500" y="13003530"/>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114936</xdr:rowOff>
    </xdr:from>
    <xdr:to>
      <xdr:col>72</xdr:col>
      <xdr:colOff>38100</xdr:colOff>
      <xdr:row>80</xdr:row>
      <xdr:rowOff>45086</xdr:rowOff>
    </xdr:to>
    <xdr:sp macro="" textlink="">
      <xdr:nvSpPr>
        <xdr:cNvPr id="774" name="楕円 773">
          <a:extLst>
            <a:ext uri="{FF2B5EF4-FFF2-40B4-BE49-F238E27FC236}">
              <a16:creationId xmlns:a16="http://schemas.microsoft.com/office/drawing/2014/main" id="{963CDE93-8A8A-40A4-8863-DBA258E83463}"/>
            </a:ext>
          </a:extLst>
        </xdr:cNvPr>
        <xdr:cNvSpPr/>
      </xdr:nvSpPr>
      <xdr:spPr>
        <a:xfrm>
          <a:off x="12296775" y="129165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165736</xdr:rowOff>
    </xdr:from>
    <xdr:to>
      <xdr:col>76</xdr:col>
      <xdr:colOff>114300</xdr:colOff>
      <xdr:row>80</xdr:row>
      <xdr:rowOff>40005</xdr:rowOff>
    </xdr:to>
    <xdr:cxnSp macro="">
      <xdr:nvCxnSpPr>
        <xdr:cNvPr id="775" name="直線コネクタ 774">
          <a:extLst>
            <a:ext uri="{FF2B5EF4-FFF2-40B4-BE49-F238E27FC236}">
              <a16:creationId xmlns:a16="http://schemas.microsoft.com/office/drawing/2014/main" id="{5F9AB5E3-CC62-4F5A-A806-FEC984BB5D21}"/>
            </a:ext>
          </a:extLst>
        </xdr:cNvPr>
        <xdr:cNvCxnSpPr/>
      </xdr:nvCxnSpPr>
      <xdr:spPr>
        <a:xfrm>
          <a:off x="12344400" y="12964161"/>
          <a:ext cx="8001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67311</xdr:rowOff>
    </xdr:from>
    <xdr:to>
      <xdr:col>67</xdr:col>
      <xdr:colOff>101600</xdr:colOff>
      <xdr:row>79</xdr:row>
      <xdr:rowOff>168911</xdr:rowOff>
    </xdr:to>
    <xdr:sp macro="" textlink="">
      <xdr:nvSpPr>
        <xdr:cNvPr id="776" name="楕円 775">
          <a:extLst>
            <a:ext uri="{FF2B5EF4-FFF2-40B4-BE49-F238E27FC236}">
              <a16:creationId xmlns:a16="http://schemas.microsoft.com/office/drawing/2014/main" id="{53A63326-164D-48B1-A1C0-69B365DA1C75}"/>
            </a:ext>
          </a:extLst>
        </xdr:cNvPr>
        <xdr:cNvSpPr/>
      </xdr:nvSpPr>
      <xdr:spPr>
        <a:xfrm>
          <a:off x="11487150" y="128657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118111</xdr:rowOff>
    </xdr:from>
    <xdr:to>
      <xdr:col>71</xdr:col>
      <xdr:colOff>177800</xdr:colOff>
      <xdr:row>79</xdr:row>
      <xdr:rowOff>165736</xdr:rowOff>
    </xdr:to>
    <xdr:cxnSp macro="">
      <xdr:nvCxnSpPr>
        <xdr:cNvPr id="777" name="直線コネクタ 776">
          <a:extLst>
            <a:ext uri="{FF2B5EF4-FFF2-40B4-BE49-F238E27FC236}">
              <a16:creationId xmlns:a16="http://schemas.microsoft.com/office/drawing/2014/main" id="{24C765A5-B58D-4E3E-ACE7-BC5EB5232D81}"/>
            </a:ext>
          </a:extLst>
        </xdr:cNvPr>
        <xdr:cNvCxnSpPr/>
      </xdr:nvCxnSpPr>
      <xdr:spPr>
        <a:xfrm>
          <a:off x="11534775" y="12922886"/>
          <a:ext cx="80962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0A93F082-143D-4BAB-BE03-BB32128FC51B}"/>
            </a:ext>
          </a:extLst>
        </xdr:cNvPr>
        <xdr:cNvSpPr txBox="1"/>
      </xdr:nvSpPr>
      <xdr:spPr>
        <a:xfrm>
          <a:off x="13745219"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8029170C-3BCC-4541-9EF4-009405EE0C82}"/>
            </a:ext>
          </a:extLst>
        </xdr:cNvPr>
        <xdr:cNvSpPr txBox="1"/>
      </xdr:nvSpPr>
      <xdr:spPr>
        <a:xfrm>
          <a:off x="12964169"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00417D4F-EEA6-47F3-93E6-6626FC5761CA}"/>
            </a:ext>
          </a:extLst>
        </xdr:cNvPr>
        <xdr:cNvSpPr txBox="1"/>
      </xdr:nvSpPr>
      <xdr:spPr>
        <a:xfrm>
          <a:off x="12164069" y="1339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F53DD008-023E-439C-B049-58553F69A377}"/>
            </a:ext>
          </a:extLst>
        </xdr:cNvPr>
        <xdr:cNvSpPr txBox="1"/>
      </xdr:nvSpPr>
      <xdr:spPr>
        <a:xfrm>
          <a:off x="11354444" y="1338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153052</xdr:rowOff>
    </xdr:from>
    <xdr:ext cx="405111" cy="259045"/>
    <xdr:sp macro="" textlink="">
      <xdr:nvSpPr>
        <xdr:cNvPr id="782" name="n_1mainValue【消防施設】&#10;有形固定資産減価償却率">
          <a:extLst>
            <a:ext uri="{FF2B5EF4-FFF2-40B4-BE49-F238E27FC236}">
              <a16:creationId xmlns:a16="http://schemas.microsoft.com/office/drawing/2014/main" id="{CCCA23E0-2E86-4C1C-9CAA-E06194073BDC}"/>
            </a:ext>
          </a:extLst>
        </xdr:cNvPr>
        <xdr:cNvSpPr txBox="1"/>
      </xdr:nvSpPr>
      <xdr:spPr>
        <a:xfrm>
          <a:off x="13745219" y="1279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107332</xdr:rowOff>
    </xdr:from>
    <xdr:ext cx="405111" cy="259045"/>
    <xdr:sp macro="" textlink="">
      <xdr:nvSpPr>
        <xdr:cNvPr id="783" name="n_2mainValue【消防施設】&#10;有形固定資産減価償却率">
          <a:extLst>
            <a:ext uri="{FF2B5EF4-FFF2-40B4-BE49-F238E27FC236}">
              <a16:creationId xmlns:a16="http://schemas.microsoft.com/office/drawing/2014/main" id="{7A4602D2-E8C6-4305-9329-E0B09616C1F6}"/>
            </a:ext>
          </a:extLst>
        </xdr:cNvPr>
        <xdr:cNvSpPr txBox="1"/>
      </xdr:nvSpPr>
      <xdr:spPr>
        <a:xfrm>
          <a:off x="12964169" y="1274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61613</xdr:rowOff>
    </xdr:from>
    <xdr:ext cx="405111" cy="259045"/>
    <xdr:sp macro="" textlink="">
      <xdr:nvSpPr>
        <xdr:cNvPr id="784" name="n_3mainValue【消防施設】&#10;有形固定資産減価償却率">
          <a:extLst>
            <a:ext uri="{FF2B5EF4-FFF2-40B4-BE49-F238E27FC236}">
              <a16:creationId xmlns:a16="http://schemas.microsoft.com/office/drawing/2014/main" id="{2ECEE9C4-304A-4323-AC2E-27F832DA8091}"/>
            </a:ext>
          </a:extLst>
        </xdr:cNvPr>
        <xdr:cNvSpPr txBox="1"/>
      </xdr:nvSpPr>
      <xdr:spPr>
        <a:xfrm>
          <a:off x="12164069" y="12704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13988</xdr:rowOff>
    </xdr:from>
    <xdr:ext cx="405111" cy="259045"/>
    <xdr:sp macro="" textlink="">
      <xdr:nvSpPr>
        <xdr:cNvPr id="785" name="n_4mainValue【消防施設】&#10;有形固定資産減価償却率">
          <a:extLst>
            <a:ext uri="{FF2B5EF4-FFF2-40B4-BE49-F238E27FC236}">
              <a16:creationId xmlns:a16="http://schemas.microsoft.com/office/drawing/2014/main" id="{7065C2F9-BE78-4156-8EF5-D66C6D4DCEA6}"/>
            </a:ext>
          </a:extLst>
        </xdr:cNvPr>
        <xdr:cNvSpPr txBox="1"/>
      </xdr:nvSpPr>
      <xdr:spPr>
        <a:xfrm>
          <a:off x="11354444" y="1265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27EA3BDA-6E88-435A-8D34-56633DFB676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86D44F63-2CAE-4F90-A239-A183B6DFDE6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340C34A7-98F1-4135-987C-ABF175EFD0D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64BB2290-EC52-4A97-968C-0EAC518BE59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6A3AE42B-9BF4-4AF9-9CA0-50BA3E5498F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F27DE933-2B7C-4C30-8976-8D3516710DE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3B934531-6F09-44AC-8C41-7E12A8CFBDF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F1075098-BC1A-4D69-8875-940F9092236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67B8A2D0-7CCE-47F1-AC26-2FAF39E913F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AFB83A70-90F8-4F24-9222-F474CB3EF1C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B758D48E-BA19-405D-ABE5-0ECD9D2C4A25}"/>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4C2DF1AB-008B-4EF8-9118-3570D8B349CC}"/>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F036EE7A-EFE7-4A70-9BAD-0D4CCB7AC9D2}"/>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59DC17EF-9892-4618-BD3D-A7346C04620B}"/>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DDACFFF4-BC54-4C87-9F08-503AE4E83F2C}"/>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3F7CBA3E-220E-401A-B36E-15CA0E3E70C3}"/>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88716802-343B-45F7-BDBB-A8625A7DFC09}"/>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C074966E-AF30-4EFC-B510-674C60B47139}"/>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7A3E6402-D7AF-44F7-86E6-F0E90B6ED7AF}"/>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BD3587F6-02EE-4B7A-BC9E-0225131D0A7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6BF422-F688-4003-A5FF-9E886AA062A0}"/>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BE5CF050-3ECF-4267-9D20-72A18BEB399D}"/>
            </a:ext>
          </a:extLst>
        </xdr:cNvPr>
        <xdr:cNvCxnSpPr/>
      </xdr:nvCxnSpPr>
      <xdr:spPr>
        <a:xfrm flipV="1">
          <a:off x="19954239" y="12972796"/>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60F430F8-46FC-4EFD-A3C2-8E7A127CD90B}"/>
            </a:ext>
          </a:extLst>
        </xdr:cNvPr>
        <xdr:cNvSpPr txBox="1"/>
      </xdr:nvSpPr>
      <xdr:spPr>
        <a:xfrm>
          <a:off x="19992975" y="1394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A53FAF99-7778-40C8-A12C-C7B6CCCC9E7A}"/>
            </a:ext>
          </a:extLst>
        </xdr:cNvPr>
        <xdr:cNvCxnSpPr/>
      </xdr:nvCxnSpPr>
      <xdr:spPr>
        <a:xfrm>
          <a:off x="19878675" y="139443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959EA555-F6A1-4D39-95C8-F48F6EDAEC4E}"/>
            </a:ext>
          </a:extLst>
        </xdr:cNvPr>
        <xdr:cNvSpPr txBox="1"/>
      </xdr:nvSpPr>
      <xdr:spPr>
        <a:xfrm>
          <a:off x="19992975" y="12760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C17637EE-0141-4797-A202-DAC91C8267FE}"/>
            </a:ext>
          </a:extLst>
        </xdr:cNvPr>
        <xdr:cNvCxnSpPr/>
      </xdr:nvCxnSpPr>
      <xdr:spPr>
        <a:xfrm>
          <a:off x="19878675" y="1297279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A599136D-8C7C-48D4-9C73-FD7263C0B9DB}"/>
            </a:ext>
          </a:extLst>
        </xdr:cNvPr>
        <xdr:cNvSpPr txBox="1"/>
      </xdr:nvSpPr>
      <xdr:spPr>
        <a:xfrm>
          <a:off x="19992975" y="13533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3559B9C3-095A-4E60-A1DD-0346CB5F6EF6}"/>
            </a:ext>
          </a:extLst>
        </xdr:cNvPr>
        <xdr:cNvSpPr/>
      </xdr:nvSpPr>
      <xdr:spPr>
        <a:xfrm>
          <a:off x="19897725" y="135545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86A75CC0-DD30-4D42-95C4-A3347E982897}"/>
            </a:ext>
          </a:extLst>
        </xdr:cNvPr>
        <xdr:cNvSpPr/>
      </xdr:nvSpPr>
      <xdr:spPr>
        <a:xfrm>
          <a:off x="19154775" y="13562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6334B007-36A4-4A25-AA70-5AED920B8111}"/>
            </a:ext>
          </a:extLst>
        </xdr:cNvPr>
        <xdr:cNvSpPr/>
      </xdr:nvSpPr>
      <xdr:spPr>
        <a:xfrm>
          <a:off x="18345150" y="135517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F4BB0D71-2915-427C-8158-111D3739C449}"/>
            </a:ext>
          </a:extLst>
        </xdr:cNvPr>
        <xdr:cNvSpPr/>
      </xdr:nvSpPr>
      <xdr:spPr>
        <a:xfrm>
          <a:off x="17554575" y="1353807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78D18625-C47C-4B2E-8A20-D387FCA7A6E3}"/>
            </a:ext>
          </a:extLst>
        </xdr:cNvPr>
        <xdr:cNvSpPr/>
      </xdr:nvSpPr>
      <xdr:spPr>
        <a:xfrm>
          <a:off x="167544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1E96382-F11C-4CC4-93D4-FAF455249BA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BB91217-792E-4CD9-9254-FE3FB2B194F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C1980D0-6535-465E-825E-F03C8E986CA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1307831-3CF3-4F85-BECA-7DCF5FB919D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393184D-8A97-4BF5-9CEB-0C2B7F24214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3302</xdr:rowOff>
    </xdr:from>
    <xdr:to>
      <xdr:col>116</xdr:col>
      <xdr:colOff>114300</xdr:colOff>
      <xdr:row>81</xdr:row>
      <xdr:rowOff>104902</xdr:rowOff>
    </xdr:to>
    <xdr:sp macro="" textlink="">
      <xdr:nvSpPr>
        <xdr:cNvPr id="823" name="楕円 822">
          <a:extLst>
            <a:ext uri="{FF2B5EF4-FFF2-40B4-BE49-F238E27FC236}">
              <a16:creationId xmlns:a16="http://schemas.microsoft.com/office/drawing/2014/main" id="{4F7EDB0C-28A4-4C6F-AB09-3879325DF67D}"/>
            </a:ext>
          </a:extLst>
        </xdr:cNvPr>
        <xdr:cNvSpPr/>
      </xdr:nvSpPr>
      <xdr:spPr>
        <a:xfrm>
          <a:off x="19897725" y="131319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26179</xdr:rowOff>
    </xdr:from>
    <xdr:ext cx="469744" cy="259045"/>
    <xdr:sp macro="" textlink="">
      <xdr:nvSpPr>
        <xdr:cNvPr id="824" name="【消防施設】&#10;一人当たり面積該当値テキスト">
          <a:extLst>
            <a:ext uri="{FF2B5EF4-FFF2-40B4-BE49-F238E27FC236}">
              <a16:creationId xmlns:a16="http://schemas.microsoft.com/office/drawing/2014/main" id="{75AFFDD8-8C2B-4042-A2C8-88FD28576B83}"/>
            </a:ext>
          </a:extLst>
        </xdr:cNvPr>
        <xdr:cNvSpPr txBox="1"/>
      </xdr:nvSpPr>
      <xdr:spPr>
        <a:xfrm>
          <a:off x="19992975" y="12992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21589</xdr:rowOff>
    </xdr:from>
    <xdr:to>
      <xdr:col>112</xdr:col>
      <xdr:colOff>38100</xdr:colOff>
      <xdr:row>81</xdr:row>
      <xdr:rowOff>123189</xdr:rowOff>
    </xdr:to>
    <xdr:sp macro="" textlink="">
      <xdr:nvSpPr>
        <xdr:cNvPr id="825" name="楕円 824">
          <a:extLst>
            <a:ext uri="{FF2B5EF4-FFF2-40B4-BE49-F238E27FC236}">
              <a16:creationId xmlns:a16="http://schemas.microsoft.com/office/drawing/2014/main" id="{4297DCFD-9B70-455D-BFB0-E9064774D41B}"/>
            </a:ext>
          </a:extLst>
        </xdr:cNvPr>
        <xdr:cNvSpPr/>
      </xdr:nvSpPr>
      <xdr:spPr>
        <a:xfrm>
          <a:off x="19154775" y="131470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54102</xdr:rowOff>
    </xdr:from>
    <xdr:to>
      <xdr:col>116</xdr:col>
      <xdr:colOff>63500</xdr:colOff>
      <xdr:row>81</xdr:row>
      <xdr:rowOff>72389</xdr:rowOff>
    </xdr:to>
    <xdr:cxnSp macro="">
      <xdr:nvCxnSpPr>
        <xdr:cNvPr id="826" name="直線コネクタ 825">
          <a:extLst>
            <a:ext uri="{FF2B5EF4-FFF2-40B4-BE49-F238E27FC236}">
              <a16:creationId xmlns:a16="http://schemas.microsoft.com/office/drawing/2014/main" id="{71E1E99D-C065-402F-A0FA-5FC87CF80CA9}"/>
            </a:ext>
          </a:extLst>
        </xdr:cNvPr>
        <xdr:cNvCxnSpPr/>
      </xdr:nvCxnSpPr>
      <xdr:spPr>
        <a:xfrm flipV="1">
          <a:off x="19202400" y="13179552"/>
          <a:ext cx="752475" cy="1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35306</xdr:rowOff>
    </xdr:from>
    <xdr:to>
      <xdr:col>107</xdr:col>
      <xdr:colOff>101600</xdr:colOff>
      <xdr:row>81</xdr:row>
      <xdr:rowOff>136906</xdr:rowOff>
    </xdr:to>
    <xdr:sp macro="" textlink="">
      <xdr:nvSpPr>
        <xdr:cNvPr id="827" name="楕円 826">
          <a:extLst>
            <a:ext uri="{FF2B5EF4-FFF2-40B4-BE49-F238E27FC236}">
              <a16:creationId xmlns:a16="http://schemas.microsoft.com/office/drawing/2014/main" id="{F1613FF3-1268-4127-B54A-C0E40E9CD409}"/>
            </a:ext>
          </a:extLst>
        </xdr:cNvPr>
        <xdr:cNvSpPr/>
      </xdr:nvSpPr>
      <xdr:spPr>
        <a:xfrm>
          <a:off x="18345150" y="131607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72389</xdr:rowOff>
    </xdr:from>
    <xdr:to>
      <xdr:col>111</xdr:col>
      <xdr:colOff>177800</xdr:colOff>
      <xdr:row>81</xdr:row>
      <xdr:rowOff>86106</xdr:rowOff>
    </xdr:to>
    <xdr:cxnSp macro="">
      <xdr:nvCxnSpPr>
        <xdr:cNvPr id="828" name="直線コネクタ 827">
          <a:extLst>
            <a:ext uri="{FF2B5EF4-FFF2-40B4-BE49-F238E27FC236}">
              <a16:creationId xmlns:a16="http://schemas.microsoft.com/office/drawing/2014/main" id="{EDB3FE04-0B2C-461A-B7F1-C946D425CA56}"/>
            </a:ext>
          </a:extLst>
        </xdr:cNvPr>
        <xdr:cNvCxnSpPr/>
      </xdr:nvCxnSpPr>
      <xdr:spPr>
        <a:xfrm flipV="1">
          <a:off x="18392775" y="13194664"/>
          <a:ext cx="809625"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44450</xdr:rowOff>
    </xdr:from>
    <xdr:to>
      <xdr:col>102</xdr:col>
      <xdr:colOff>165100</xdr:colOff>
      <xdr:row>81</xdr:row>
      <xdr:rowOff>146050</xdr:rowOff>
    </xdr:to>
    <xdr:sp macro="" textlink="">
      <xdr:nvSpPr>
        <xdr:cNvPr id="829" name="楕円 828">
          <a:extLst>
            <a:ext uri="{FF2B5EF4-FFF2-40B4-BE49-F238E27FC236}">
              <a16:creationId xmlns:a16="http://schemas.microsoft.com/office/drawing/2014/main" id="{3D01747E-0982-40B4-B4FC-54FDB74774BE}"/>
            </a:ext>
          </a:extLst>
        </xdr:cNvPr>
        <xdr:cNvSpPr/>
      </xdr:nvSpPr>
      <xdr:spPr>
        <a:xfrm>
          <a:off x="17554575" y="13173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86106</xdr:rowOff>
    </xdr:from>
    <xdr:to>
      <xdr:col>107</xdr:col>
      <xdr:colOff>50800</xdr:colOff>
      <xdr:row>81</xdr:row>
      <xdr:rowOff>95250</xdr:rowOff>
    </xdr:to>
    <xdr:cxnSp macro="">
      <xdr:nvCxnSpPr>
        <xdr:cNvPr id="830" name="直線コネクタ 829">
          <a:extLst>
            <a:ext uri="{FF2B5EF4-FFF2-40B4-BE49-F238E27FC236}">
              <a16:creationId xmlns:a16="http://schemas.microsoft.com/office/drawing/2014/main" id="{24B1E1AA-C201-4D1F-B632-E810D18C16EE}"/>
            </a:ext>
          </a:extLst>
        </xdr:cNvPr>
        <xdr:cNvCxnSpPr/>
      </xdr:nvCxnSpPr>
      <xdr:spPr>
        <a:xfrm flipV="1">
          <a:off x="17602200" y="13208381"/>
          <a:ext cx="7905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53594</xdr:rowOff>
    </xdr:from>
    <xdr:to>
      <xdr:col>98</xdr:col>
      <xdr:colOff>38100</xdr:colOff>
      <xdr:row>81</xdr:row>
      <xdr:rowOff>155194</xdr:rowOff>
    </xdr:to>
    <xdr:sp macro="" textlink="">
      <xdr:nvSpPr>
        <xdr:cNvPr id="831" name="楕円 830">
          <a:extLst>
            <a:ext uri="{FF2B5EF4-FFF2-40B4-BE49-F238E27FC236}">
              <a16:creationId xmlns:a16="http://schemas.microsoft.com/office/drawing/2014/main" id="{F1FCD34D-F82C-412A-8E42-AB13774E4FB3}"/>
            </a:ext>
          </a:extLst>
        </xdr:cNvPr>
        <xdr:cNvSpPr/>
      </xdr:nvSpPr>
      <xdr:spPr>
        <a:xfrm>
          <a:off x="16754475" y="1317586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95250</xdr:rowOff>
    </xdr:from>
    <xdr:to>
      <xdr:col>102</xdr:col>
      <xdr:colOff>114300</xdr:colOff>
      <xdr:row>81</xdr:row>
      <xdr:rowOff>104394</xdr:rowOff>
    </xdr:to>
    <xdr:cxnSp macro="">
      <xdr:nvCxnSpPr>
        <xdr:cNvPr id="832" name="直線コネクタ 831">
          <a:extLst>
            <a:ext uri="{FF2B5EF4-FFF2-40B4-BE49-F238E27FC236}">
              <a16:creationId xmlns:a16="http://schemas.microsoft.com/office/drawing/2014/main" id="{9254B386-471E-4ED6-A93A-11D461AFEE8A}"/>
            </a:ext>
          </a:extLst>
        </xdr:cNvPr>
        <xdr:cNvCxnSpPr/>
      </xdr:nvCxnSpPr>
      <xdr:spPr>
        <a:xfrm flipV="1">
          <a:off x="16802100" y="13220700"/>
          <a:ext cx="800100"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FC5810FB-1271-43D3-B974-1981165DFFFD}"/>
            </a:ext>
          </a:extLst>
        </xdr:cNvPr>
        <xdr:cNvSpPr txBox="1"/>
      </xdr:nvSpPr>
      <xdr:spPr>
        <a:xfrm>
          <a:off x="18983402" y="1364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19A1C12D-87AB-45F0-809E-82408E2C075C}"/>
            </a:ext>
          </a:extLst>
        </xdr:cNvPr>
        <xdr:cNvSpPr txBox="1"/>
      </xdr:nvSpPr>
      <xdr:spPr>
        <a:xfrm>
          <a:off x="18183302" y="1363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48969B5C-F3C1-45F2-A04C-FDB27A807949}"/>
            </a:ext>
          </a:extLst>
        </xdr:cNvPr>
        <xdr:cNvSpPr txBox="1"/>
      </xdr:nvSpPr>
      <xdr:spPr>
        <a:xfrm>
          <a:off x="17383202" y="1362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D0D461BF-3C5D-4E56-9C8A-09B25C05A973}"/>
            </a:ext>
          </a:extLst>
        </xdr:cNvPr>
        <xdr:cNvSpPr txBox="1"/>
      </xdr:nvSpPr>
      <xdr:spPr>
        <a:xfrm>
          <a:off x="16592627" y="1365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139716</xdr:rowOff>
    </xdr:from>
    <xdr:ext cx="469744" cy="259045"/>
    <xdr:sp macro="" textlink="">
      <xdr:nvSpPr>
        <xdr:cNvPr id="837" name="n_1mainValue【消防施設】&#10;一人当たり面積">
          <a:extLst>
            <a:ext uri="{FF2B5EF4-FFF2-40B4-BE49-F238E27FC236}">
              <a16:creationId xmlns:a16="http://schemas.microsoft.com/office/drawing/2014/main" id="{14A03DB6-C833-4ED4-9350-AF56D9AB954E}"/>
            </a:ext>
          </a:extLst>
        </xdr:cNvPr>
        <xdr:cNvSpPr txBox="1"/>
      </xdr:nvSpPr>
      <xdr:spPr>
        <a:xfrm>
          <a:off x="18983402" y="1294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153433</xdr:rowOff>
    </xdr:from>
    <xdr:ext cx="469744" cy="259045"/>
    <xdr:sp macro="" textlink="">
      <xdr:nvSpPr>
        <xdr:cNvPr id="838" name="n_2mainValue【消防施設】&#10;一人当たり面積">
          <a:extLst>
            <a:ext uri="{FF2B5EF4-FFF2-40B4-BE49-F238E27FC236}">
              <a16:creationId xmlns:a16="http://schemas.microsoft.com/office/drawing/2014/main" id="{5E50BEE2-DFF7-48A7-A15A-D01AE69571EA}"/>
            </a:ext>
          </a:extLst>
        </xdr:cNvPr>
        <xdr:cNvSpPr txBox="1"/>
      </xdr:nvSpPr>
      <xdr:spPr>
        <a:xfrm>
          <a:off x="18183302" y="1295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162577</xdr:rowOff>
    </xdr:from>
    <xdr:ext cx="469744" cy="259045"/>
    <xdr:sp macro="" textlink="">
      <xdr:nvSpPr>
        <xdr:cNvPr id="839" name="n_3mainValue【消防施設】&#10;一人当たり面積">
          <a:extLst>
            <a:ext uri="{FF2B5EF4-FFF2-40B4-BE49-F238E27FC236}">
              <a16:creationId xmlns:a16="http://schemas.microsoft.com/office/drawing/2014/main" id="{4D8FF5F8-2F02-403D-8C1B-3BC94023E5FD}"/>
            </a:ext>
          </a:extLst>
        </xdr:cNvPr>
        <xdr:cNvSpPr txBox="1"/>
      </xdr:nvSpPr>
      <xdr:spPr>
        <a:xfrm>
          <a:off x="17383202" y="1296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271</xdr:rowOff>
    </xdr:from>
    <xdr:ext cx="469744" cy="259045"/>
    <xdr:sp macro="" textlink="">
      <xdr:nvSpPr>
        <xdr:cNvPr id="840" name="n_4mainValue【消防施設】&#10;一人当たり面積">
          <a:extLst>
            <a:ext uri="{FF2B5EF4-FFF2-40B4-BE49-F238E27FC236}">
              <a16:creationId xmlns:a16="http://schemas.microsoft.com/office/drawing/2014/main" id="{2BCAC877-31CF-461F-AF4E-F3EACA213ACD}"/>
            </a:ext>
          </a:extLst>
        </xdr:cNvPr>
        <xdr:cNvSpPr txBox="1"/>
      </xdr:nvSpPr>
      <xdr:spPr>
        <a:xfrm>
          <a:off x="16592627" y="1296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0ABC956-A1D2-4B51-A4A1-C13E05EDEDC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E11358B-A57C-4E77-9D37-BEBCC898AE9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8AB63FE-7BB3-4E51-BE64-D4D4943B7B0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8D1EBF5F-1443-4143-81A2-B2B5A5DC34C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328CDED1-1523-45A6-B307-5D3B9ACBA79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D030B6EC-1E18-4256-B0CE-7DA3ECE3F36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2FC74AE-C9C8-4397-A8A5-059A387CB7C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8102ADF8-3E8D-4F80-B91D-D5EBCD4A923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BA071917-8579-4A42-B286-8B4AEBB6C55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8307B967-E002-4F08-8669-6091B0DEB93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573D5184-F1C0-42C9-B635-F62978734D2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3FE4B9FB-7E66-441E-89DE-08038018A2D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CCCD8B52-DCB9-4097-A459-FDED42A1259E}"/>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E9944734-293C-44B3-896C-D1DBB130D26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1D2A417D-1314-4F3B-8C96-554C590DE23A}"/>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E617C67F-F591-42DE-BEB3-5D129030D8FA}"/>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F9545A2D-41C8-4331-9310-B8372D041050}"/>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B7DB359A-5692-4882-B7E4-3B6F4F2DC2BF}"/>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9AB24927-5E98-486C-B87A-D7992DC0661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89949030-17C1-4EAD-95E1-D3149056BF36}"/>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2785FEC3-9AEB-43C0-BD2F-3CC1CBF1FD9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3BDAAB90-33B4-4885-B71F-815F5343A867}"/>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324EB171-9460-4E66-8916-7AC7E49C21D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65BAC5D-A024-45DC-BEDD-C62FFE474B7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4CB154B4-E138-4FA5-9A01-1C82B27AD24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CAE26B14-C796-4B7B-82B8-6F9E711757F6}"/>
            </a:ext>
          </a:extLst>
        </xdr:cNvPr>
        <xdr:cNvCxnSpPr/>
      </xdr:nvCxnSpPr>
      <xdr:spPr>
        <a:xfrm flipV="1">
          <a:off x="14696439" y="1631832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2E48D6FA-9DCC-4C9F-8A15-08DDDB0EC66F}"/>
            </a:ext>
          </a:extLst>
        </xdr:cNvPr>
        <xdr:cNvSpPr txBox="1"/>
      </xdr:nvSpPr>
      <xdr:spPr>
        <a:xfrm>
          <a:off x="14735175" y="1786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D33FC05F-96E6-4A14-8E94-7544837618BE}"/>
            </a:ext>
          </a:extLst>
        </xdr:cNvPr>
        <xdr:cNvCxnSpPr/>
      </xdr:nvCxnSpPr>
      <xdr:spPr>
        <a:xfrm>
          <a:off x="14611350" y="17861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8A830547-130A-4999-A9B7-7303A6D5F4F7}"/>
            </a:ext>
          </a:extLst>
        </xdr:cNvPr>
        <xdr:cNvSpPr txBox="1"/>
      </xdr:nvSpPr>
      <xdr:spPr>
        <a:xfrm>
          <a:off x="14735175" y="160967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5D280640-3805-4855-97F1-C5CBB080056D}"/>
            </a:ext>
          </a:extLst>
        </xdr:cNvPr>
        <xdr:cNvCxnSpPr/>
      </xdr:nvCxnSpPr>
      <xdr:spPr>
        <a:xfrm>
          <a:off x="14611350" y="163183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9CA9FC8A-918E-4997-8F29-18A5FD96A373}"/>
            </a:ext>
          </a:extLst>
        </xdr:cNvPr>
        <xdr:cNvSpPr txBox="1"/>
      </xdr:nvSpPr>
      <xdr:spPr>
        <a:xfrm>
          <a:off x="14735175" y="16972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9268D4BB-32B8-44CD-B8C2-BB3D09093CBE}"/>
            </a:ext>
          </a:extLst>
        </xdr:cNvPr>
        <xdr:cNvSpPr/>
      </xdr:nvSpPr>
      <xdr:spPr>
        <a:xfrm>
          <a:off x="14649450" y="16994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AE6C649C-3416-4DED-AA5E-E61CBD33F3A9}"/>
            </a:ext>
          </a:extLst>
        </xdr:cNvPr>
        <xdr:cNvSpPr/>
      </xdr:nvSpPr>
      <xdr:spPr>
        <a:xfrm>
          <a:off x="13887450" y="16990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804F6C80-5947-4782-B02D-054BC25F4B41}"/>
            </a:ext>
          </a:extLst>
        </xdr:cNvPr>
        <xdr:cNvSpPr/>
      </xdr:nvSpPr>
      <xdr:spPr>
        <a:xfrm>
          <a:off x="13096875" y="16990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346FD6EC-D4DD-4142-BF09-775BB40045D6}"/>
            </a:ext>
          </a:extLst>
        </xdr:cNvPr>
        <xdr:cNvSpPr/>
      </xdr:nvSpPr>
      <xdr:spPr>
        <a:xfrm>
          <a:off x="12296775" y="169843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964A3F57-99F5-4D65-8626-000ECE02F08D}"/>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B650B56-982B-4E0B-A659-4563ACDDD7C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A1FBBF9-518E-4494-AA54-1A264D749CB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8075FA9B-E59B-4150-B42E-47989B7A2FF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5C87ED3-1079-407D-98CF-F3B692AA9C8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D0382DE1-E3F9-49CA-911C-9CF2B4DF161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118473</xdr:rowOff>
    </xdr:from>
    <xdr:to>
      <xdr:col>85</xdr:col>
      <xdr:colOff>177800</xdr:colOff>
      <xdr:row>103</xdr:row>
      <xdr:rowOff>48623</xdr:rowOff>
    </xdr:to>
    <xdr:sp macro="" textlink="">
      <xdr:nvSpPr>
        <xdr:cNvPr id="882" name="楕円 881">
          <a:extLst>
            <a:ext uri="{FF2B5EF4-FFF2-40B4-BE49-F238E27FC236}">
              <a16:creationId xmlns:a16="http://schemas.microsoft.com/office/drawing/2014/main" id="{E6DA1011-78DA-49FA-AAF9-08A40279BA38}"/>
            </a:ext>
          </a:extLst>
        </xdr:cNvPr>
        <xdr:cNvSpPr/>
      </xdr:nvSpPr>
      <xdr:spPr>
        <a:xfrm>
          <a:off x="14649450" y="167522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141350</xdr:rowOff>
    </xdr:from>
    <xdr:ext cx="405111" cy="259045"/>
    <xdr:sp macro="" textlink="">
      <xdr:nvSpPr>
        <xdr:cNvPr id="883" name="【庁舎】&#10;有形固定資産減価償却率該当値テキスト">
          <a:extLst>
            <a:ext uri="{FF2B5EF4-FFF2-40B4-BE49-F238E27FC236}">
              <a16:creationId xmlns:a16="http://schemas.microsoft.com/office/drawing/2014/main" id="{4C977326-EC6F-4122-BF78-8CE314569333}"/>
            </a:ext>
          </a:extLst>
        </xdr:cNvPr>
        <xdr:cNvSpPr txBox="1"/>
      </xdr:nvSpPr>
      <xdr:spPr>
        <a:xfrm>
          <a:off x="14735175" y="16603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61323</xdr:rowOff>
    </xdr:from>
    <xdr:to>
      <xdr:col>81</xdr:col>
      <xdr:colOff>101600</xdr:colOff>
      <xdr:row>102</xdr:row>
      <xdr:rowOff>162923</xdr:rowOff>
    </xdr:to>
    <xdr:sp macro="" textlink="">
      <xdr:nvSpPr>
        <xdr:cNvPr id="884" name="楕円 883">
          <a:extLst>
            <a:ext uri="{FF2B5EF4-FFF2-40B4-BE49-F238E27FC236}">
              <a16:creationId xmlns:a16="http://schemas.microsoft.com/office/drawing/2014/main" id="{4B6D919C-9A03-47B4-A9CC-EC64861DBE69}"/>
            </a:ext>
          </a:extLst>
        </xdr:cNvPr>
        <xdr:cNvSpPr/>
      </xdr:nvSpPr>
      <xdr:spPr>
        <a:xfrm>
          <a:off x="13887450" y="166951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112123</xdr:rowOff>
    </xdr:from>
    <xdr:to>
      <xdr:col>85</xdr:col>
      <xdr:colOff>127000</xdr:colOff>
      <xdr:row>102</xdr:row>
      <xdr:rowOff>169273</xdr:rowOff>
    </xdr:to>
    <xdr:cxnSp macro="">
      <xdr:nvCxnSpPr>
        <xdr:cNvPr id="885" name="直線コネクタ 884">
          <a:extLst>
            <a:ext uri="{FF2B5EF4-FFF2-40B4-BE49-F238E27FC236}">
              <a16:creationId xmlns:a16="http://schemas.microsoft.com/office/drawing/2014/main" id="{7B02B18B-0B4C-41E0-B503-802D57015F1A}"/>
            </a:ext>
          </a:extLst>
        </xdr:cNvPr>
        <xdr:cNvCxnSpPr/>
      </xdr:nvCxnSpPr>
      <xdr:spPr>
        <a:xfrm>
          <a:off x="13935075" y="16742773"/>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4173</xdr:rowOff>
    </xdr:from>
    <xdr:to>
      <xdr:col>76</xdr:col>
      <xdr:colOff>165100</xdr:colOff>
      <xdr:row>102</xdr:row>
      <xdr:rowOff>105773</xdr:rowOff>
    </xdr:to>
    <xdr:sp macro="" textlink="">
      <xdr:nvSpPr>
        <xdr:cNvPr id="886" name="楕円 885">
          <a:extLst>
            <a:ext uri="{FF2B5EF4-FFF2-40B4-BE49-F238E27FC236}">
              <a16:creationId xmlns:a16="http://schemas.microsoft.com/office/drawing/2014/main" id="{54300ABA-A709-4D33-AF4A-09E9BD621EFB}"/>
            </a:ext>
          </a:extLst>
        </xdr:cNvPr>
        <xdr:cNvSpPr/>
      </xdr:nvSpPr>
      <xdr:spPr>
        <a:xfrm>
          <a:off x="13096875" y="166379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54973</xdr:rowOff>
    </xdr:from>
    <xdr:to>
      <xdr:col>81</xdr:col>
      <xdr:colOff>50800</xdr:colOff>
      <xdr:row>102</xdr:row>
      <xdr:rowOff>112123</xdr:rowOff>
    </xdr:to>
    <xdr:cxnSp macro="">
      <xdr:nvCxnSpPr>
        <xdr:cNvPr id="887" name="直線コネクタ 886">
          <a:extLst>
            <a:ext uri="{FF2B5EF4-FFF2-40B4-BE49-F238E27FC236}">
              <a16:creationId xmlns:a16="http://schemas.microsoft.com/office/drawing/2014/main" id="{2B7DCEE3-3502-4671-82E6-5194F996764A}"/>
            </a:ext>
          </a:extLst>
        </xdr:cNvPr>
        <xdr:cNvCxnSpPr/>
      </xdr:nvCxnSpPr>
      <xdr:spPr>
        <a:xfrm>
          <a:off x="13144500" y="16685623"/>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115207</xdr:rowOff>
    </xdr:from>
    <xdr:to>
      <xdr:col>72</xdr:col>
      <xdr:colOff>38100</xdr:colOff>
      <xdr:row>102</xdr:row>
      <xdr:rowOff>45357</xdr:rowOff>
    </xdr:to>
    <xdr:sp macro="" textlink="">
      <xdr:nvSpPr>
        <xdr:cNvPr id="888" name="楕円 887">
          <a:extLst>
            <a:ext uri="{FF2B5EF4-FFF2-40B4-BE49-F238E27FC236}">
              <a16:creationId xmlns:a16="http://schemas.microsoft.com/office/drawing/2014/main" id="{B5637D47-D4F6-4DA1-81BD-DE56721A562C}"/>
            </a:ext>
          </a:extLst>
        </xdr:cNvPr>
        <xdr:cNvSpPr/>
      </xdr:nvSpPr>
      <xdr:spPr>
        <a:xfrm>
          <a:off x="12296775" y="165744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166007</xdr:rowOff>
    </xdr:from>
    <xdr:to>
      <xdr:col>76</xdr:col>
      <xdr:colOff>114300</xdr:colOff>
      <xdr:row>102</xdr:row>
      <xdr:rowOff>54973</xdr:rowOff>
    </xdr:to>
    <xdr:cxnSp macro="">
      <xdr:nvCxnSpPr>
        <xdr:cNvPr id="889" name="直線コネクタ 888">
          <a:extLst>
            <a:ext uri="{FF2B5EF4-FFF2-40B4-BE49-F238E27FC236}">
              <a16:creationId xmlns:a16="http://schemas.microsoft.com/office/drawing/2014/main" id="{92799650-CD3F-4403-A780-2F902F0E3A58}"/>
            </a:ext>
          </a:extLst>
        </xdr:cNvPr>
        <xdr:cNvCxnSpPr/>
      </xdr:nvCxnSpPr>
      <xdr:spPr>
        <a:xfrm>
          <a:off x="12344400" y="16622032"/>
          <a:ext cx="800100" cy="6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56424</xdr:rowOff>
    </xdr:from>
    <xdr:to>
      <xdr:col>67</xdr:col>
      <xdr:colOff>101600</xdr:colOff>
      <xdr:row>101</xdr:row>
      <xdr:rowOff>158024</xdr:rowOff>
    </xdr:to>
    <xdr:sp macro="" textlink="">
      <xdr:nvSpPr>
        <xdr:cNvPr id="890" name="楕円 889">
          <a:extLst>
            <a:ext uri="{FF2B5EF4-FFF2-40B4-BE49-F238E27FC236}">
              <a16:creationId xmlns:a16="http://schemas.microsoft.com/office/drawing/2014/main" id="{279DF195-0783-47D5-B9E8-7F21438A3AD8}"/>
            </a:ext>
          </a:extLst>
        </xdr:cNvPr>
        <xdr:cNvSpPr/>
      </xdr:nvSpPr>
      <xdr:spPr>
        <a:xfrm>
          <a:off x="11487150" y="165156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107224</xdr:rowOff>
    </xdr:from>
    <xdr:to>
      <xdr:col>71</xdr:col>
      <xdr:colOff>177800</xdr:colOff>
      <xdr:row>101</xdr:row>
      <xdr:rowOff>166007</xdr:rowOff>
    </xdr:to>
    <xdr:cxnSp macro="">
      <xdr:nvCxnSpPr>
        <xdr:cNvPr id="891" name="直線コネクタ 890">
          <a:extLst>
            <a:ext uri="{FF2B5EF4-FFF2-40B4-BE49-F238E27FC236}">
              <a16:creationId xmlns:a16="http://schemas.microsoft.com/office/drawing/2014/main" id="{B028F113-0CB6-4BEB-A0D3-CF013EE95684}"/>
            </a:ext>
          </a:extLst>
        </xdr:cNvPr>
        <xdr:cNvCxnSpPr/>
      </xdr:nvCxnSpPr>
      <xdr:spPr>
        <a:xfrm>
          <a:off x="11534775" y="16563249"/>
          <a:ext cx="80962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53FD0CC6-586A-45F2-9B88-A17EDCECA485}"/>
            </a:ext>
          </a:extLst>
        </xdr:cNvPr>
        <xdr:cNvSpPr txBox="1"/>
      </xdr:nvSpPr>
      <xdr:spPr>
        <a:xfrm>
          <a:off x="13745219" y="1708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06C6D530-554F-45FE-B316-BF875A44DDBC}"/>
            </a:ext>
          </a:extLst>
        </xdr:cNvPr>
        <xdr:cNvSpPr txBox="1"/>
      </xdr:nvSpPr>
      <xdr:spPr>
        <a:xfrm>
          <a:off x="12964169" y="1708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4" name="n_3aveValue【庁舎】&#10;有形固定資産減価償却率">
          <a:extLst>
            <a:ext uri="{FF2B5EF4-FFF2-40B4-BE49-F238E27FC236}">
              <a16:creationId xmlns:a16="http://schemas.microsoft.com/office/drawing/2014/main" id="{B20602D1-88FA-42A4-9F9D-18817720E1E4}"/>
            </a:ext>
          </a:extLst>
        </xdr:cNvPr>
        <xdr:cNvSpPr txBox="1"/>
      </xdr:nvSpPr>
      <xdr:spPr>
        <a:xfrm>
          <a:off x="12164069"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A6C3232B-B066-4E4D-B2A7-DC478600D540}"/>
            </a:ext>
          </a:extLst>
        </xdr:cNvPr>
        <xdr:cNvSpPr txBox="1"/>
      </xdr:nvSpPr>
      <xdr:spPr>
        <a:xfrm>
          <a:off x="1135444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8000</xdr:rowOff>
    </xdr:from>
    <xdr:ext cx="405111" cy="259045"/>
    <xdr:sp macro="" textlink="">
      <xdr:nvSpPr>
        <xdr:cNvPr id="896" name="n_1mainValue【庁舎】&#10;有形固定資産減価償却率">
          <a:extLst>
            <a:ext uri="{FF2B5EF4-FFF2-40B4-BE49-F238E27FC236}">
              <a16:creationId xmlns:a16="http://schemas.microsoft.com/office/drawing/2014/main" id="{6AEFA019-4808-4AAC-8FD4-719F9247976C}"/>
            </a:ext>
          </a:extLst>
        </xdr:cNvPr>
        <xdr:cNvSpPr txBox="1"/>
      </xdr:nvSpPr>
      <xdr:spPr>
        <a:xfrm>
          <a:off x="13745219" y="16470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122300</xdr:rowOff>
    </xdr:from>
    <xdr:ext cx="405111" cy="259045"/>
    <xdr:sp macro="" textlink="">
      <xdr:nvSpPr>
        <xdr:cNvPr id="897" name="n_2mainValue【庁舎】&#10;有形固定資産減価償却率">
          <a:extLst>
            <a:ext uri="{FF2B5EF4-FFF2-40B4-BE49-F238E27FC236}">
              <a16:creationId xmlns:a16="http://schemas.microsoft.com/office/drawing/2014/main" id="{F01C7F30-0F58-4F06-AD86-FC36E97E0C18}"/>
            </a:ext>
          </a:extLst>
        </xdr:cNvPr>
        <xdr:cNvSpPr txBox="1"/>
      </xdr:nvSpPr>
      <xdr:spPr>
        <a:xfrm>
          <a:off x="12964169" y="16413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61884</xdr:rowOff>
    </xdr:from>
    <xdr:ext cx="405111" cy="259045"/>
    <xdr:sp macro="" textlink="">
      <xdr:nvSpPr>
        <xdr:cNvPr id="898" name="n_3mainValue【庁舎】&#10;有形固定資産減価償却率">
          <a:extLst>
            <a:ext uri="{FF2B5EF4-FFF2-40B4-BE49-F238E27FC236}">
              <a16:creationId xmlns:a16="http://schemas.microsoft.com/office/drawing/2014/main" id="{528AA704-9AE8-4A1D-BA6B-4FA09643A804}"/>
            </a:ext>
          </a:extLst>
        </xdr:cNvPr>
        <xdr:cNvSpPr txBox="1"/>
      </xdr:nvSpPr>
      <xdr:spPr>
        <a:xfrm>
          <a:off x="12164069" y="16352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3101</xdr:rowOff>
    </xdr:from>
    <xdr:ext cx="405111" cy="259045"/>
    <xdr:sp macro="" textlink="">
      <xdr:nvSpPr>
        <xdr:cNvPr id="899" name="n_4mainValue【庁舎】&#10;有形固定資産減価償却率">
          <a:extLst>
            <a:ext uri="{FF2B5EF4-FFF2-40B4-BE49-F238E27FC236}">
              <a16:creationId xmlns:a16="http://schemas.microsoft.com/office/drawing/2014/main" id="{47060B7E-6059-4800-9BFB-14C51FEEDB19}"/>
            </a:ext>
          </a:extLst>
        </xdr:cNvPr>
        <xdr:cNvSpPr txBox="1"/>
      </xdr:nvSpPr>
      <xdr:spPr>
        <a:xfrm>
          <a:off x="11354444" y="16290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A54A16C1-CD31-40E7-841F-DE32A9AEC1A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85B7257-8592-4EF0-9BD4-54DE8751485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4A4F790-4B04-41B9-8C09-DACC21CA6CE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CEE292C2-11E3-4CD3-AE25-DC5A18CF313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700CCF5C-2807-4DBE-BE83-8394AACBC21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7690C98D-F51C-4ADC-8A7C-58B8BD4197B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1FEF3268-72EB-4477-BBE3-D728F93C6F1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F7FDBD80-5DA0-4BC9-B581-6C160FC45D8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FC93C910-2B64-4F5A-8EE6-7A26BF7D9B4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54E72B58-0CCD-45B5-A361-E50EFDD488C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274B16DF-F40C-4B28-956B-F0EC6EB40C41}"/>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AAD4116C-28F9-40F3-A4BF-771F4289DBF1}"/>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5431CB0E-8F3D-417C-AD5C-09310B55BD0E}"/>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CB9114F4-A7FE-4AE5-9D7D-36CF74FDBDC8}"/>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8E34BAE0-1A28-4733-BFA6-889F7565B3E4}"/>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EB9D5EC8-3800-46C7-9561-CA4DEBB22724}"/>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1D6E775F-DEC7-4E66-AB2A-DD4D3071E175}"/>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DBFB7B81-7E6E-4764-A2E8-F4FF78483685}"/>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5D00055E-1C4C-49A1-941D-12ADE3C828E1}"/>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577DF37E-9C47-4E4A-A2E6-5C0DE0F4E3B9}"/>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E2E6C8A4-7905-4435-9D1B-61D80E94AD97}"/>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14C95D5C-71AA-43CA-AEE2-844D7A1618A6}"/>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FEF558A8-4AB2-4575-91EB-5938CCBAB7F5}"/>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9B746076-6CE0-41CD-BAB6-6F88EAB8039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58A8F380-BAE5-4BBC-B6D3-76D3D85B684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CEEF7670-8095-4FF5-975B-9B1DA6BB174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2C9EAAAA-3B42-4536-8D6D-7F2261633ED4}"/>
            </a:ext>
          </a:extLst>
        </xdr:cNvPr>
        <xdr:cNvCxnSpPr/>
      </xdr:nvCxnSpPr>
      <xdr:spPr>
        <a:xfrm flipV="1">
          <a:off x="19954239" y="16337733"/>
          <a:ext cx="0" cy="1522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87B0157F-4241-4D8D-9743-7F3A6491616A}"/>
            </a:ext>
          </a:extLst>
        </xdr:cNvPr>
        <xdr:cNvSpPr txBox="1"/>
      </xdr:nvSpPr>
      <xdr:spPr>
        <a:xfrm>
          <a:off x="19992975"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019E4C9C-B96F-475E-B195-A2C492DC0625}"/>
            </a:ext>
          </a:extLst>
        </xdr:cNvPr>
        <xdr:cNvCxnSpPr/>
      </xdr:nvCxnSpPr>
      <xdr:spPr>
        <a:xfrm>
          <a:off x="19878675"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0C56A43F-34B7-4298-88FE-53D531A0DEEC}"/>
            </a:ext>
          </a:extLst>
        </xdr:cNvPr>
        <xdr:cNvSpPr txBox="1"/>
      </xdr:nvSpPr>
      <xdr:spPr>
        <a:xfrm>
          <a:off x="19992975" y="1610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951F95A6-CDA7-4B06-952D-2A31BACB5D71}"/>
            </a:ext>
          </a:extLst>
        </xdr:cNvPr>
        <xdr:cNvCxnSpPr/>
      </xdr:nvCxnSpPr>
      <xdr:spPr>
        <a:xfrm>
          <a:off x="19878675" y="16337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3D96DA0D-C906-4F44-924B-B6CC4BDDF70B}"/>
            </a:ext>
          </a:extLst>
        </xdr:cNvPr>
        <xdr:cNvSpPr txBox="1"/>
      </xdr:nvSpPr>
      <xdr:spPr>
        <a:xfrm>
          <a:off x="19992975" y="1736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3CFEBB45-4E64-4A21-98AB-74A50D98B3A7}"/>
            </a:ext>
          </a:extLst>
        </xdr:cNvPr>
        <xdr:cNvSpPr/>
      </xdr:nvSpPr>
      <xdr:spPr>
        <a:xfrm>
          <a:off x="19897725" y="17390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88111916-02EC-4A57-8849-6CD4645822B3}"/>
            </a:ext>
          </a:extLst>
        </xdr:cNvPr>
        <xdr:cNvSpPr/>
      </xdr:nvSpPr>
      <xdr:spPr>
        <a:xfrm>
          <a:off x="19154775" y="173646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4511CC3F-ED62-496E-A0EB-4CB61365ED0A}"/>
            </a:ext>
          </a:extLst>
        </xdr:cNvPr>
        <xdr:cNvSpPr/>
      </xdr:nvSpPr>
      <xdr:spPr>
        <a:xfrm>
          <a:off x="18345150" y="17390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ED97AFCA-87F9-4699-8E9C-4ACF75043965}"/>
            </a:ext>
          </a:extLst>
        </xdr:cNvPr>
        <xdr:cNvSpPr/>
      </xdr:nvSpPr>
      <xdr:spPr>
        <a:xfrm>
          <a:off x="17554575" y="173941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039FD246-BA0E-4391-BAAE-52DBD12EF78E}"/>
            </a:ext>
          </a:extLst>
        </xdr:cNvPr>
        <xdr:cNvSpPr/>
      </xdr:nvSpPr>
      <xdr:spPr>
        <a:xfrm>
          <a:off x="16754475" y="174397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CAE0071-C0CE-4985-9068-76543ABD858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2263D95-8B45-41E0-ADE1-F224B643657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31312695-1DE0-441A-9A86-1326902B205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1CB11722-5E01-46BA-8F13-54F68F7D08F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324D41EE-286C-4D56-BDCD-EEFA4F0AB2C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64588</xdr:rowOff>
    </xdr:from>
    <xdr:to>
      <xdr:col>116</xdr:col>
      <xdr:colOff>114300</xdr:colOff>
      <xdr:row>104</xdr:row>
      <xdr:rowOff>166188</xdr:rowOff>
    </xdr:to>
    <xdr:sp macro="" textlink="">
      <xdr:nvSpPr>
        <xdr:cNvPr id="942" name="楕円 941">
          <a:extLst>
            <a:ext uri="{FF2B5EF4-FFF2-40B4-BE49-F238E27FC236}">
              <a16:creationId xmlns:a16="http://schemas.microsoft.com/office/drawing/2014/main" id="{10E5CE37-8939-4127-B391-6B185C66211D}"/>
            </a:ext>
          </a:extLst>
        </xdr:cNvPr>
        <xdr:cNvSpPr/>
      </xdr:nvSpPr>
      <xdr:spPr>
        <a:xfrm>
          <a:off x="19897725" y="170413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87465</xdr:rowOff>
    </xdr:from>
    <xdr:ext cx="469744" cy="259045"/>
    <xdr:sp macro="" textlink="">
      <xdr:nvSpPr>
        <xdr:cNvPr id="943" name="【庁舎】&#10;一人当たり面積該当値テキスト">
          <a:extLst>
            <a:ext uri="{FF2B5EF4-FFF2-40B4-BE49-F238E27FC236}">
              <a16:creationId xmlns:a16="http://schemas.microsoft.com/office/drawing/2014/main" id="{77C637B6-1C07-47D8-B2EF-E12B0209A1BF}"/>
            </a:ext>
          </a:extLst>
        </xdr:cNvPr>
        <xdr:cNvSpPr txBox="1"/>
      </xdr:nvSpPr>
      <xdr:spPr>
        <a:xfrm>
          <a:off x="19992975" y="1688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80918</xdr:rowOff>
    </xdr:from>
    <xdr:to>
      <xdr:col>112</xdr:col>
      <xdr:colOff>38100</xdr:colOff>
      <xdr:row>105</xdr:row>
      <xdr:rowOff>11068</xdr:rowOff>
    </xdr:to>
    <xdr:sp macro="" textlink="">
      <xdr:nvSpPr>
        <xdr:cNvPr id="944" name="楕円 943">
          <a:extLst>
            <a:ext uri="{FF2B5EF4-FFF2-40B4-BE49-F238E27FC236}">
              <a16:creationId xmlns:a16="http://schemas.microsoft.com/office/drawing/2014/main" id="{69E99FC3-13EB-444E-BD68-B2343A816EFB}"/>
            </a:ext>
          </a:extLst>
        </xdr:cNvPr>
        <xdr:cNvSpPr/>
      </xdr:nvSpPr>
      <xdr:spPr>
        <a:xfrm>
          <a:off x="19154775" y="170576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115388</xdr:rowOff>
    </xdr:from>
    <xdr:to>
      <xdr:col>116</xdr:col>
      <xdr:colOff>63500</xdr:colOff>
      <xdr:row>104</xdr:row>
      <xdr:rowOff>131718</xdr:rowOff>
    </xdr:to>
    <xdr:cxnSp macro="">
      <xdr:nvCxnSpPr>
        <xdr:cNvPr id="945" name="直線コネクタ 944">
          <a:extLst>
            <a:ext uri="{FF2B5EF4-FFF2-40B4-BE49-F238E27FC236}">
              <a16:creationId xmlns:a16="http://schemas.microsoft.com/office/drawing/2014/main" id="{95A0057F-4C4E-407B-AF6A-01CC1AE95842}"/>
            </a:ext>
          </a:extLst>
        </xdr:cNvPr>
        <xdr:cNvCxnSpPr/>
      </xdr:nvCxnSpPr>
      <xdr:spPr>
        <a:xfrm flipV="1">
          <a:off x="19202400" y="17088938"/>
          <a:ext cx="752475"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97245</xdr:rowOff>
    </xdr:from>
    <xdr:to>
      <xdr:col>107</xdr:col>
      <xdr:colOff>101600</xdr:colOff>
      <xdr:row>105</xdr:row>
      <xdr:rowOff>27395</xdr:rowOff>
    </xdr:to>
    <xdr:sp macro="" textlink="">
      <xdr:nvSpPr>
        <xdr:cNvPr id="946" name="楕円 945">
          <a:extLst>
            <a:ext uri="{FF2B5EF4-FFF2-40B4-BE49-F238E27FC236}">
              <a16:creationId xmlns:a16="http://schemas.microsoft.com/office/drawing/2014/main" id="{4512220E-349A-441D-B55D-D76F84035000}"/>
            </a:ext>
          </a:extLst>
        </xdr:cNvPr>
        <xdr:cNvSpPr/>
      </xdr:nvSpPr>
      <xdr:spPr>
        <a:xfrm>
          <a:off x="18345150" y="17070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131718</xdr:rowOff>
    </xdr:from>
    <xdr:to>
      <xdr:col>111</xdr:col>
      <xdr:colOff>177800</xdr:colOff>
      <xdr:row>104</xdr:row>
      <xdr:rowOff>148045</xdr:rowOff>
    </xdr:to>
    <xdr:cxnSp macro="">
      <xdr:nvCxnSpPr>
        <xdr:cNvPr id="947" name="直線コネクタ 946">
          <a:extLst>
            <a:ext uri="{FF2B5EF4-FFF2-40B4-BE49-F238E27FC236}">
              <a16:creationId xmlns:a16="http://schemas.microsoft.com/office/drawing/2014/main" id="{715C1C65-0830-4859-85D3-B36355D4D476}"/>
            </a:ext>
          </a:extLst>
        </xdr:cNvPr>
        <xdr:cNvCxnSpPr/>
      </xdr:nvCxnSpPr>
      <xdr:spPr>
        <a:xfrm flipV="1">
          <a:off x="18392775" y="17105268"/>
          <a:ext cx="809625" cy="1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107043</xdr:rowOff>
    </xdr:from>
    <xdr:to>
      <xdr:col>102</xdr:col>
      <xdr:colOff>165100</xdr:colOff>
      <xdr:row>105</xdr:row>
      <xdr:rowOff>37193</xdr:rowOff>
    </xdr:to>
    <xdr:sp macro="" textlink="">
      <xdr:nvSpPr>
        <xdr:cNvPr id="948" name="楕円 947">
          <a:extLst>
            <a:ext uri="{FF2B5EF4-FFF2-40B4-BE49-F238E27FC236}">
              <a16:creationId xmlns:a16="http://schemas.microsoft.com/office/drawing/2014/main" id="{D94C38B9-2C71-49F5-A374-B4D5A42077D8}"/>
            </a:ext>
          </a:extLst>
        </xdr:cNvPr>
        <xdr:cNvSpPr/>
      </xdr:nvSpPr>
      <xdr:spPr>
        <a:xfrm>
          <a:off x="17554575" y="170774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148045</xdr:rowOff>
    </xdr:from>
    <xdr:to>
      <xdr:col>107</xdr:col>
      <xdr:colOff>50800</xdr:colOff>
      <xdr:row>104</xdr:row>
      <xdr:rowOff>157843</xdr:rowOff>
    </xdr:to>
    <xdr:cxnSp macro="">
      <xdr:nvCxnSpPr>
        <xdr:cNvPr id="949" name="直線コネクタ 948">
          <a:extLst>
            <a:ext uri="{FF2B5EF4-FFF2-40B4-BE49-F238E27FC236}">
              <a16:creationId xmlns:a16="http://schemas.microsoft.com/office/drawing/2014/main" id="{24336F91-5B48-4DB2-A25B-24778760885F}"/>
            </a:ext>
          </a:extLst>
        </xdr:cNvPr>
        <xdr:cNvCxnSpPr/>
      </xdr:nvCxnSpPr>
      <xdr:spPr>
        <a:xfrm flipV="1">
          <a:off x="17602200" y="17118420"/>
          <a:ext cx="790575"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120106</xdr:rowOff>
    </xdr:from>
    <xdr:to>
      <xdr:col>98</xdr:col>
      <xdr:colOff>38100</xdr:colOff>
      <xdr:row>105</xdr:row>
      <xdr:rowOff>50256</xdr:rowOff>
    </xdr:to>
    <xdr:sp macro="" textlink="">
      <xdr:nvSpPr>
        <xdr:cNvPr id="950" name="楕円 949">
          <a:extLst>
            <a:ext uri="{FF2B5EF4-FFF2-40B4-BE49-F238E27FC236}">
              <a16:creationId xmlns:a16="http://schemas.microsoft.com/office/drawing/2014/main" id="{8DD77A21-3E46-4C6C-8BA4-437473DDB769}"/>
            </a:ext>
          </a:extLst>
        </xdr:cNvPr>
        <xdr:cNvSpPr/>
      </xdr:nvSpPr>
      <xdr:spPr>
        <a:xfrm>
          <a:off x="16754475" y="170968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157843</xdr:rowOff>
    </xdr:from>
    <xdr:to>
      <xdr:col>102</xdr:col>
      <xdr:colOff>114300</xdr:colOff>
      <xdr:row>104</xdr:row>
      <xdr:rowOff>170906</xdr:rowOff>
    </xdr:to>
    <xdr:cxnSp macro="">
      <xdr:nvCxnSpPr>
        <xdr:cNvPr id="951" name="直線コネクタ 950">
          <a:extLst>
            <a:ext uri="{FF2B5EF4-FFF2-40B4-BE49-F238E27FC236}">
              <a16:creationId xmlns:a16="http://schemas.microsoft.com/office/drawing/2014/main" id="{1316CD36-7523-4010-8A7E-3EE6DF4D9E0F}"/>
            </a:ext>
          </a:extLst>
        </xdr:cNvPr>
        <xdr:cNvCxnSpPr/>
      </xdr:nvCxnSpPr>
      <xdr:spPr>
        <a:xfrm flipV="1">
          <a:off x="16802100" y="17134568"/>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E416CEF2-43DA-49EB-BB87-1056E28ACC97}"/>
            </a:ext>
          </a:extLst>
        </xdr:cNvPr>
        <xdr:cNvSpPr txBox="1"/>
      </xdr:nvSpPr>
      <xdr:spPr>
        <a:xfrm>
          <a:off x="18983402" y="1745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97EA659F-BAD1-4752-8028-69FE55E3A02B}"/>
            </a:ext>
          </a:extLst>
        </xdr:cNvPr>
        <xdr:cNvSpPr txBox="1"/>
      </xdr:nvSpPr>
      <xdr:spPr>
        <a:xfrm>
          <a:off x="18183302" y="1748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9B2F383B-6D48-4FBB-A83F-D390D1574CFF}"/>
            </a:ext>
          </a:extLst>
        </xdr:cNvPr>
        <xdr:cNvSpPr txBox="1"/>
      </xdr:nvSpPr>
      <xdr:spPr>
        <a:xfrm>
          <a:off x="17383202" y="1748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955" name="n_4aveValue【庁舎】&#10;一人当たり面積">
          <a:extLst>
            <a:ext uri="{FF2B5EF4-FFF2-40B4-BE49-F238E27FC236}">
              <a16:creationId xmlns:a16="http://schemas.microsoft.com/office/drawing/2014/main" id="{00FB8BA1-58D3-42D2-9415-7FD79183BAFC}"/>
            </a:ext>
          </a:extLst>
        </xdr:cNvPr>
        <xdr:cNvSpPr txBox="1"/>
      </xdr:nvSpPr>
      <xdr:spPr>
        <a:xfrm>
          <a:off x="16592627" y="17532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27595</xdr:rowOff>
    </xdr:from>
    <xdr:ext cx="469744" cy="259045"/>
    <xdr:sp macro="" textlink="">
      <xdr:nvSpPr>
        <xdr:cNvPr id="956" name="n_1mainValue【庁舎】&#10;一人当たり面積">
          <a:extLst>
            <a:ext uri="{FF2B5EF4-FFF2-40B4-BE49-F238E27FC236}">
              <a16:creationId xmlns:a16="http://schemas.microsoft.com/office/drawing/2014/main" id="{32963153-5282-4A60-931D-BB876BCBF7DF}"/>
            </a:ext>
          </a:extLst>
        </xdr:cNvPr>
        <xdr:cNvSpPr txBox="1"/>
      </xdr:nvSpPr>
      <xdr:spPr>
        <a:xfrm>
          <a:off x="18983402" y="1683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43922</xdr:rowOff>
    </xdr:from>
    <xdr:ext cx="469744" cy="259045"/>
    <xdr:sp macro="" textlink="">
      <xdr:nvSpPr>
        <xdr:cNvPr id="957" name="n_2mainValue【庁舎】&#10;一人当たり面積">
          <a:extLst>
            <a:ext uri="{FF2B5EF4-FFF2-40B4-BE49-F238E27FC236}">
              <a16:creationId xmlns:a16="http://schemas.microsoft.com/office/drawing/2014/main" id="{5CDC3AC3-DDE6-4E94-9489-29CED80DAA60}"/>
            </a:ext>
          </a:extLst>
        </xdr:cNvPr>
        <xdr:cNvSpPr txBox="1"/>
      </xdr:nvSpPr>
      <xdr:spPr>
        <a:xfrm>
          <a:off x="18183302" y="1684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53720</xdr:rowOff>
    </xdr:from>
    <xdr:ext cx="469744" cy="259045"/>
    <xdr:sp macro="" textlink="">
      <xdr:nvSpPr>
        <xdr:cNvPr id="958" name="n_3mainValue【庁舎】&#10;一人当たり面積">
          <a:extLst>
            <a:ext uri="{FF2B5EF4-FFF2-40B4-BE49-F238E27FC236}">
              <a16:creationId xmlns:a16="http://schemas.microsoft.com/office/drawing/2014/main" id="{EB107577-06A8-494A-9782-96C6F3172CC7}"/>
            </a:ext>
          </a:extLst>
        </xdr:cNvPr>
        <xdr:cNvSpPr txBox="1"/>
      </xdr:nvSpPr>
      <xdr:spPr>
        <a:xfrm>
          <a:off x="17383202" y="1685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66783</xdr:rowOff>
    </xdr:from>
    <xdr:ext cx="469744" cy="259045"/>
    <xdr:sp macro="" textlink="">
      <xdr:nvSpPr>
        <xdr:cNvPr id="959" name="n_4mainValue【庁舎】&#10;一人当たり面積">
          <a:extLst>
            <a:ext uri="{FF2B5EF4-FFF2-40B4-BE49-F238E27FC236}">
              <a16:creationId xmlns:a16="http://schemas.microsoft.com/office/drawing/2014/main" id="{0D3D0CEA-3E62-4DF3-BB0D-6F37ABD6981B}"/>
            </a:ext>
          </a:extLst>
        </xdr:cNvPr>
        <xdr:cNvSpPr txBox="1"/>
      </xdr:nvSpPr>
      <xdr:spPr>
        <a:xfrm>
          <a:off x="16592627" y="1686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171A7726-6A14-4309-9E90-0F6319954C5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5459F32B-0E56-4B9E-A32F-16B744EF32D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AE5905FB-3AAF-4F1C-8191-7B2057115A6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類似団体平均値と比較して、特に有形固定資産減価償却率が高くなっている施設は図書館及び体育館・プールで、今後、建て替え、更新工事などにより多額の負担が予想される。一方で、市民会館については、平成</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年度から令和元年度にかけ、市民会館を統合した市民文化ホールの新設を行った影響により、有形固定資産減価償却率は、類似団体平均値と比較して</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ポイント低くなっており、</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庁舎や</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消防施設についても、類似団体平均値を下回っている。特に、消防施設については</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46.4</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となっており、要因としては老朽化していた新宮分遣所の移転新築や消防本部・消防署・消防団本部を統合した消防防災センターの新築移転が行われたためである。また、１人当たりの数値では、庁舎、消防施設、市民会館等が類似団体平均値を上回っている一方、一般廃棄物処理施設有形固定資産（償却資産）額、保健センター・保健所面積は類似団体平均を下回っている。施設全体としては、１人当たり面積が類似団体よりも高く、維持管理が今後重要となってくると思われる。</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132_&#22235;&#22269;&#20013;&#22830;&#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132_&#22235;&#22269;&#20013;&#2283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95.2</v>
          </cell>
          <cell r="BX51">
            <v>79.2</v>
          </cell>
          <cell r="CF51">
            <v>59.1</v>
          </cell>
          <cell r="CN51">
            <v>54.3</v>
          </cell>
          <cell r="CV51">
            <v>43.9</v>
          </cell>
        </row>
        <row r="53">
          <cell r="BP53">
            <v>51.5</v>
          </cell>
          <cell r="BX53">
            <v>53.5</v>
          </cell>
          <cell r="CF53">
            <v>55.3</v>
          </cell>
          <cell r="CN53">
            <v>57</v>
          </cell>
          <cell r="CV53">
            <v>58.4</v>
          </cell>
        </row>
        <row r="55">
          <cell r="AN55" t="str">
            <v>類似団体内平均値</v>
          </cell>
          <cell r="BP55">
            <v>25.1</v>
          </cell>
          <cell r="BX55">
            <v>18</v>
          </cell>
          <cell r="CF55">
            <v>12.7</v>
          </cell>
          <cell r="CN55">
            <v>10</v>
          </cell>
          <cell r="CV55">
            <v>6</v>
          </cell>
        </row>
        <row r="57">
          <cell r="BP57">
            <v>61</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95.2</v>
          </cell>
          <cell r="BX73">
            <v>79.2</v>
          </cell>
          <cell r="CF73">
            <v>59.1</v>
          </cell>
          <cell r="CN73">
            <v>54.3</v>
          </cell>
          <cell r="CV73">
            <v>43.9</v>
          </cell>
        </row>
        <row r="75">
          <cell r="BP75">
            <v>8.8000000000000007</v>
          </cell>
          <cell r="BX75">
            <v>8.1999999999999993</v>
          </cell>
          <cell r="CF75">
            <v>8.1</v>
          </cell>
          <cell r="CN75">
            <v>8</v>
          </cell>
          <cell r="CV75">
            <v>8.1999999999999993</v>
          </cell>
        </row>
        <row r="77">
          <cell r="AN77" t="str">
            <v>類似団体内平均値</v>
          </cell>
          <cell r="BP77">
            <v>25.1</v>
          </cell>
          <cell r="BX77">
            <v>18</v>
          </cell>
          <cell r="CF77">
            <v>12.7</v>
          </cell>
          <cell r="CN77">
            <v>10</v>
          </cell>
          <cell r="CV77">
            <v>6</v>
          </cell>
        </row>
        <row r="79">
          <cell r="BP79">
            <v>6.4</v>
          </cell>
          <cell r="BX79">
            <v>6.6</v>
          </cell>
          <cell r="CF79">
            <v>6.6</v>
          </cell>
          <cell r="CN79">
            <v>6.7</v>
          </cell>
          <cell r="CV79">
            <v>6.5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c r="B2" s="170" t="s">
        <v>77</v>
      </c>
      <c r="C2" s="170"/>
      <c r="D2" s="171"/>
    </row>
    <row r="3" spans="1:119" ht="18.75" customHeight="1" thickBot="1">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48549767</v>
      </c>
      <c r="BO4" s="371"/>
      <c r="BP4" s="371"/>
      <c r="BQ4" s="371"/>
      <c r="BR4" s="371"/>
      <c r="BS4" s="371"/>
      <c r="BT4" s="371"/>
      <c r="BU4" s="372"/>
      <c r="BV4" s="370">
        <v>46967456</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10.8</v>
      </c>
      <c r="CU4" s="377"/>
      <c r="CV4" s="377"/>
      <c r="CW4" s="377"/>
      <c r="CX4" s="377"/>
      <c r="CY4" s="377"/>
      <c r="CZ4" s="377"/>
      <c r="DA4" s="378"/>
      <c r="DB4" s="376">
        <v>13.6</v>
      </c>
      <c r="DC4" s="377"/>
      <c r="DD4" s="377"/>
      <c r="DE4" s="377"/>
      <c r="DF4" s="377"/>
      <c r="DG4" s="377"/>
      <c r="DH4" s="377"/>
      <c r="DI4" s="378"/>
    </row>
    <row r="5" spans="1:119" ht="18.75" customHeight="1">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45433109</v>
      </c>
      <c r="BO5" s="408"/>
      <c r="BP5" s="408"/>
      <c r="BQ5" s="408"/>
      <c r="BR5" s="408"/>
      <c r="BS5" s="408"/>
      <c r="BT5" s="408"/>
      <c r="BU5" s="409"/>
      <c r="BV5" s="407">
        <v>43127087</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88.8</v>
      </c>
      <c r="CU5" s="405"/>
      <c r="CV5" s="405"/>
      <c r="CW5" s="405"/>
      <c r="CX5" s="405"/>
      <c r="CY5" s="405"/>
      <c r="CZ5" s="405"/>
      <c r="DA5" s="406"/>
      <c r="DB5" s="404">
        <v>87</v>
      </c>
      <c r="DC5" s="405"/>
      <c r="DD5" s="405"/>
      <c r="DE5" s="405"/>
      <c r="DF5" s="405"/>
      <c r="DG5" s="405"/>
      <c r="DH5" s="405"/>
      <c r="DI5" s="406"/>
    </row>
    <row r="6" spans="1:119" ht="18.75" customHeight="1">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3116658</v>
      </c>
      <c r="BO6" s="408"/>
      <c r="BP6" s="408"/>
      <c r="BQ6" s="408"/>
      <c r="BR6" s="408"/>
      <c r="BS6" s="408"/>
      <c r="BT6" s="408"/>
      <c r="BU6" s="409"/>
      <c r="BV6" s="407">
        <v>3840369</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89.1</v>
      </c>
      <c r="CU6" s="445"/>
      <c r="CV6" s="445"/>
      <c r="CW6" s="445"/>
      <c r="CX6" s="445"/>
      <c r="CY6" s="445"/>
      <c r="CZ6" s="445"/>
      <c r="DA6" s="446"/>
      <c r="DB6" s="444">
        <v>87.8</v>
      </c>
      <c r="DC6" s="445"/>
      <c r="DD6" s="445"/>
      <c r="DE6" s="445"/>
      <c r="DF6" s="445"/>
      <c r="DG6" s="445"/>
      <c r="DH6" s="445"/>
      <c r="DI6" s="446"/>
    </row>
    <row r="7" spans="1:119" ht="18.75" customHeight="1">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394654</v>
      </c>
      <c r="BO7" s="408"/>
      <c r="BP7" s="408"/>
      <c r="BQ7" s="408"/>
      <c r="BR7" s="408"/>
      <c r="BS7" s="408"/>
      <c r="BT7" s="408"/>
      <c r="BU7" s="409"/>
      <c r="BV7" s="407">
        <v>474948</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25177647</v>
      </c>
      <c r="CU7" s="408"/>
      <c r="CV7" s="408"/>
      <c r="CW7" s="408"/>
      <c r="CX7" s="408"/>
      <c r="CY7" s="408"/>
      <c r="CZ7" s="408"/>
      <c r="DA7" s="409"/>
      <c r="DB7" s="407">
        <v>24834750</v>
      </c>
      <c r="DC7" s="408"/>
      <c r="DD7" s="408"/>
      <c r="DE7" s="408"/>
      <c r="DF7" s="408"/>
      <c r="DG7" s="408"/>
      <c r="DH7" s="408"/>
      <c r="DI7" s="409"/>
    </row>
    <row r="8" spans="1:119" ht="18.75" customHeight="1" thickBot="1">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2722004</v>
      </c>
      <c r="BO8" s="408"/>
      <c r="BP8" s="408"/>
      <c r="BQ8" s="408"/>
      <c r="BR8" s="408"/>
      <c r="BS8" s="408"/>
      <c r="BT8" s="408"/>
      <c r="BU8" s="409"/>
      <c r="BV8" s="407">
        <v>3365421</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0.72</v>
      </c>
      <c r="CU8" s="448"/>
      <c r="CV8" s="448"/>
      <c r="CW8" s="448"/>
      <c r="CX8" s="448"/>
      <c r="CY8" s="448"/>
      <c r="CZ8" s="448"/>
      <c r="DA8" s="449"/>
      <c r="DB8" s="447">
        <v>0.72</v>
      </c>
      <c r="DC8" s="448"/>
      <c r="DD8" s="448"/>
      <c r="DE8" s="448"/>
      <c r="DF8" s="448"/>
      <c r="DG8" s="448"/>
      <c r="DH8" s="448"/>
      <c r="DI8" s="449"/>
    </row>
    <row r="9" spans="1:119" ht="18.75" customHeight="1" thickBot="1">
      <c r="A9" s="169"/>
      <c r="B9" s="401" t="s">
        <v>106</v>
      </c>
      <c r="C9" s="402"/>
      <c r="D9" s="402"/>
      <c r="E9" s="402"/>
      <c r="F9" s="402"/>
      <c r="G9" s="402"/>
      <c r="H9" s="402"/>
      <c r="I9" s="402"/>
      <c r="J9" s="402"/>
      <c r="K9" s="450"/>
      <c r="L9" s="451" t="s">
        <v>107</v>
      </c>
      <c r="M9" s="452"/>
      <c r="N9" s="452"/>
      <c r="O9" s="452"/>
      <c r="P9" s="452"/>
      <c r="Q9" s="453"/>
      <c r="R9" s="454">
        <v>82754</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-643417</v>
      </c>
      <c r="BO9" s="408"/>
      <c r="BP9" s="408"/>
      <c r="BQ9" s="408"/>
      <c r="BR9" s="408"/>
      <c r="BS9" s="408"/>
      <c r="BT9" s="408"/>
      <c r="BU9" s="409"/>
      <c r="BV9" s="407">
        <v>36629</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14.2</v>
      </c>
      <c r="CU9" s="405"/>
      <c r="CV9" s="405"/>
      <c r="CW9" s="405"/>
      <c r="CX9" s="405"/>
      <c r="CY9" s="405"/>
      <c r="CZ9" s="405"/>
      <c r="DA9" s="406"/>
      <c r="DB9" s="404">
        <v>19.8</v>
      </c>
      <c r="DC9" s="405"/>
      <c r="DD9" s="405"/>
      <c r="DE9" s="405"/>
      <c r="DF9" s="405"/>
      <c r="DG9" s="405"/>
      <c r="DH9" s="405"/>
      <c r="DI9" s="406"/>
    </row>
    <row r="10" spans="1:119" ht="18.75" customHeight="1" thickBot="1">
      <c r="A10" s="169"/>
      <c r="B10" s="401"/>
      <c r="C10" s="402"/>
      <c r="D10" s="402"/>
      <c r="E10" s="402"/>
      <c r="F10" s="402"/>
      <c r="G10" s="402"/>
      <c r="H10" s="402"/>
      <c r="I10" s="402"/>
      <c r="J10" s="402"/>
      <c r="K10" s="450"/>
      <c r="L10" s="457" t="s">
        <v>112</v>
      </c>
      <c r="M10" s="437"/>
      <c r="N10" s="437"/>
      <c r="O10" s="437"/>
      <c r="P10" s="437"/>
      <c r="Q10" s="438"/>
      <c r="R10" s="458">
        <v>87413</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205622</v>
      </c>
      <c r="BO10" s="408"/>
      <c r="BP10" s="408"/>
      <c r="BQ10" s="408"/>
      <c r="BR10" s="408"/>
      <c r="BS10" s="408"/>
      <c r="BT10" s="408"/>
      <c r="BU10" s="409"/>
      <c r="BV10" s="407">
        <v>308</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119</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1766152</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c r="A12" s="169"/>
      <c r="B12" s="467" t="s">
        <v>123</v>
      </c>
      <c r="C12" s="468"/>
      <c r="D12" s="468"/>
      <c r="E12" s="468"/>
      <c r="F12" s="468"/>
      <c r="G12" s="468"/>
      <c r="H12" s="468"/>
      <c r="I12" s="468"/>
      <c r="J12" s="468"/>
      <c r="K12" s="469"/>
      <c r="L12" s="476" t="s">
        <v>124</v>
      </c>
      <c r="M12" s="477"/>
      <c r="N12" s="477"/>
      <c r="O12" s="477"/>
      <c r="P12" s="477"/>
      <c r="Q12" s="478"/>
      <c r="R12" s="479">
        <v>80965</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c r="A13" s="169"/>
      <c r="B13" s="470"/>
      <c r="C13" s="471"/>
      <c r="D13" s="471"/>
      <c r="E13" s="471"/>
      <c r="F13" s="471"/>
      <c r="G13" s="471"/>
      <c r="H13" s="471"/>
      <c r="I13" s="471"/>
      <c r="J13" s="471"/>
      <c r="K13" s="472"/>
      <c r="L13" s="178"/>
      <c r="M13" s="498" t="s">
        <v>130</v>
      </c>
      <c r="N13" s="499"/>
      <c r="O13" s="499"/>
      <c r="P13" s="499"/>
      <c r="Q13" s="500"/>
      <c r="R13" s="491">
        <v>79793</v>
      </c>
      <c r="S13" s="492"/>
      <c r="T13" s="492"/>
      <c r="U13" s="492"/>
      <c r="V13" s="493"/>
      <c r="W13" s="423" t="s">
        <v>131</v>
      </c>
      <c r="X13" s="424"/>
      <c r="Y13" s="424"/>
      <c r="Z13" s="424"/>
      <c r="AA13" s="424"/>
      <c r="AB13" s="414"/>
      <c r="AC13" s="458">
        <v>1371</v>
      </c>
      <c r="AD13" s="459"/>
      <c r="AE13" s="459"/>
      <c r="AF13" s="459"/>
      <c r="AG13" s="501"/>
      <c r="AH13" s="458">
        <v>1646</v>
      </c>
      <c r="AI13" s="459"/>
      <c r="AJ13" s="459"/>
      <c r="AK13" s="459"/>
      <c r="AL13" s="460"/>
      <c r="AM13" s="436" t="s">
        <v>132</v>
      </c>
      <c r="AN13" s="437"/>
      <c r="AO13" s="437"/>
      <c r="AP13" s="437"/>
      <c r="AQ13" s="437"/>
      <c r="AR13" s="437"/>
      <c r="AS13" s="437"/>
      <c r="AT13" s="438"/>
      <c r="AU13" s="439" t="s">
        <v>119</v>
      </c>
      <c r="AV13" s="440"/>
      <c r="AW13" s="440"/>
      <c r="AX13" s="440"/>
      <c r="AY13" s="441" t="s">
        <v>133</v>
      </c>
      <c r="AZ13" s="442"/>
      <c r="BA13" s="442"/>
      <c r="BB13" s="442"/>
      <c r="BC13" s="442"/>
      <c r="BD13" s="442"/>
      <c r="BE13" s="442"/>
      <c r="BF13" s="442"/>
      <c r="BG13" s="442"/>
      <c r="BH13" s="442"/>
      <c r="BI13" s="442"/>
      <c r="BJ13" s="442"/>
      <c r="BK13" s="442"/>
      <c r="BL13" s="442"/>
      <c r="BM13" s="443"/>
      <c r="BN13" s="407">
        <v>-437795</v>
      </c>
      <c r="BO13" s="408"/>
      <c r="BP13" s="408"/>
      <c r="BQ13" s="408"/>
      <c r="BR13" s="408"/>
      <c r="BS13" s="408"/>
      <c r="BT13" s="408"/>
      <c r="BU13" s="409"/>
      <c r="BV13" s="407">
        <v>1803089</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8.1999999999999993</v>
      </c>
      <c r="CU13" s="405"/>
      <c r="CV13" s="405"/>
      <c r="CW13" s="405"/>
      <c r="CX13" s="405"/>
      <c r="CY13" s="405"/>
      <c r="CZ13" s="405"/>
      <c r="DA13" s="406"/>
      <c r="DB13" s="404">
        <v>8</v>
      </c>
      <c r="DC13" s="405"/>
      <c r="DD13" s="405"/>
      <c r="DE13" s="405"/>
      <c r="DF13" s="405"/>
      <c r="DG13" s="405"/>
      <c r="DH13" s="405"/>
      <c r="DI13" s="406"/>
    </row>
    <row r="14" spans="1:119" ht="18.75" customHeight="1" thickBot="1">
      <c r="A14" s="169"/>
      <c r="B14" s="470"/>
      <c r="C14" s="471"/>
      <c r="D14" s="471"/>
      <c r="E14" s="471"/>
      <c r="F14" s="471"/>
      <c r="G14" s="471"/>
      <c r="H14" s="471"/>
      <c r="I14" s="471"/>
      <c r="J14" s="471"/>
      <c r="K14" s="472"/>
      <c r="L14" s="488" t="s">
        <v>135</v>
      </c>
      <c r="M14" s="489"/>
      <c r="N14" s="489"/>
      <c r="O14" s="489"/>
      <c r="P14" s="489"/>
      <c r="Q14" s="490"/>
      <c r="R14" s="491">
        <v>82202</v>
      </c>
      <c r="S14" s="492"/>
      <c r="T14" s="492"/>
      <c r="U14" s="492"/>
      <c r="V14" s="493"/>
      <c r="W14" s="397"/>
      <c r="X14" s="398"/>
      <c r="Y14" s="398"/>
      <c r="Z14" s="398"/>
      <c r="AA14" s="398"/>
      <c r="AB14" s="387"/>
      <c r="AC14" s="494">
        <v>3.6</v>
      </c>
      <c r="AD14" s="495"/>
      <c r="AE14" s="495"/>
      <c r="AF14" s="495"/>
      <c r="AG14" s="496"/>
      <c r="AH14" s="494">
        <v>4.0999999999999996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43.9</v>
      </c>
      <c r="CU14" s="506"/>
      <c r="CV14" s="506"/>
      <c r="CW14" s="506"/>
      <c r="CX14" s="506"/>
      <c r="CY14" s="506"/>
      <c r="CZ14" s="506"/>
      <c r="DA14" s="507"/>
      <c r="DB14" s="505">
        <v>54.3</v>
      </c>
      <c r="DC14" s="506"/>
      <c r="DD14" s="506"/>
      <c r="DE14" s="506"/>
      <c r="DF14" s="506"/>
      <c r="DG14" s="506"/>
      <c r="DH14" s="506"/>
      <c r="DI14" s="507"/>
    </row>
    <row r="15" spans="1:119" ht="18.75" customHeight="1">
      <c r="A15" s="169"/>
      <c r="B15" s="470"/>
      <c r="C15" s="471"/>
      <c r="D15" s="471"/>
      <c r="E15" s="471"/>
      <c r="F15" s="471"/>
      <c r="G15" s="471"/>
      <c r="H15" s="471"/>
      <c r="I15" s="471"/>
      <c r="J15" s="471"/>
      <c r="K15" s="472"/>
      <c r="L15" s="178"/>
      <c r="M15" s="498" t="s">
        <v>130</v>
      </c>
      <c r="N15" s="499"/>
      <c r="O15" s="499"/>
      <c r="P15" s="499"/>
      <c r="Q15" s="500"/>
      <c r="R15" s="491">
        <v>81195</v>
      </c>
      <c r="S15" s="492"/>
      <c r="T15" s="492"/>
      <c r="U15" s="492"/>
      <c r="V15" s="493"/>
      <c r="W15" s="423" t="s">
        <v>137</v>
      </c>
      <c r="X15" s="424"/>
      <c r="Y15" s="424"/>
      <c r="Z15" s="424"/>
      <c r="AA15" s="424"/>
      <c r="AB15" s="414"/>
      <c r="AC15" s="458">
        <v>14854</v>
      </c>
      <c r="AD15" s="459"/>
      <c r="AE15" s="459"/>
      <c r="AF15" s="459"/>
      <c r="AG15" s="501"/>
      <c r="AH15" s="458">
        <v>15739</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14948493</v>
      </c>
      <c r="BO15" s="371"/>
      <c r="BP15" s="371"/>
      <c r="BQ15" s="371"/>
      <c r="BR15" s="371"/>
      <c r="BS15" s="371"/>
      <c r="BT15" s="371"/>
      <c r="BU15" s="372"/>
      <c r="BV15" s="370">
        <v>14802993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39.299999999999997</v>
      </c>
      <c r="AD16" s="495"/>
      <c r="AE16" s="495"/>
      <c r="AF16" s="495"/>
      <c r="AG16" s="496"/>
      <c r="AH16" s="494">
        <v>39.5</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20908792</v>
      </c>
      <c r="BO16" s="408"/>
      <c r="BP16" s="408"/>
      <c r="BQ16" s="408"/>
      <c r="BR16" s="408"/>
      <c r="BS16" s="408"/>
      <c r="BT16" s="408"/>
      <c r="BU16" s="409"/>
      <c r="BV16" s="407">
        <v>20475230</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21579</v>
      </c>
      <c r="AD17" s="459"/>
      <c r="AE17" s="459"/>
      <c r="AF17" s="459"/>
      <c r="AG17" s="501"/>
      <c r="AH17" s="458">
        <v>22438</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19110434</v>
      </c>
      <c r="BO17" s="408"/>
      <c r="BP17" s="408"/>
      <c r="BQ17" s="408"/>
      <c r="BR17" s="408"/>
      <c r="BS17" s="408"/>
      <c r="BT17" s="408"/>
      <c r="BU17" s="409"/>
      <c r="BV17" s="407">
        <v>18945437</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69"/>
      <c r="B18" s="529" t="s">
        <v>147</v>
      </c>
      <c r="C18" s="450"/>
      <c r="D18" s="450"/>
      <c r="E18" s="530"/>
      <c r="F18" s="530"/>
      <c r="G18" s="530"/>
      <c r="H18" s="530"/>
      <c r="I18" s="530"/>
      <c r="J18" s="530"/>
      <c r="K18" s="530"/>
      <c r="L18" s="531">
        <v>421.24</v>
      </c>
      <c r="M18" s="531"/>
      <c r="N18" s="531"/>
      <c r="O18" s="531"/>
      <c r="P18" s="531"/>
      <c r="Q18" s="531"/>
      <c r="R18" s="532"/>
      <c r="S18" s="532"/>
      <c r="T18" s="532"/>
      <c r="U18" s="532"/>
      <c r="V18" s="533"/>
      <c r="W18" s="425"/>
      <c r="X18" s="426"/>
      <c r="Y18" s="426"/>
      <c r="Z18" s="426"/>
      <c r="AA18" s="426"/>
      <c r="AB18" s="417"/>
      <c r="AC18" s="534">
        <v>57.1</v>
      </c>
      <c r="AD18" s="535"/>
      <c r="AE18" s="535"/>
      <c r="AF18" s="535"/>
      <c r="AG18" s="536"/>
      <c r="AH18" s="534">
        <v>56.3</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22912352</v>
      </c>
      <c r="BO18" s="408"/>
      <c r="BP18" s="408"/>
      <c r="BQ18" s="408"/>
      <c r="BR18" s="408"/>
      <c r="BS18" s="408"/>
      <c r="BT18" s="408"/>
      <c r="BU18" s="409"/>
      <c r="BV18" s="407">
        <v>22145085</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69"/>
      <c r="B19" s="529" t="s">
        <v>149</v>
      </c>
      <c r="C19" s="450"/>
      <c r="D19" s="450"/>
      <c r="E19" s="530"/>
      <c r="F19" s="530"/>
      <c r="G19" s="530"/>
      <c r="H19" s="530"/>
      <c r="I19" s="530"/>
      <c r="J19" s="530"/>
      <c r="K19" s="530"/>
      <c r="L19" s="538">
        <v>196</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32546837</v>
      </c>
      <c r="BO19" s="408"/>
      <c r="BP19" s="408"/>
      <c r="BQ19" s="408"/>
      <c r="BR19" s="408"/>
      <c r="BS19" s="408"/>
      <c r="BT19" s="408"/>
      <c r="BU19" s="409"/>
      <c r="BV19" s="407">
        <v>33549990</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69"/>
      <c r="B20" s="529" t="s">
        <v>151</v>
      </c>
      <c r="C20" s="450"/>
      <c r="D20" s="450"/>
      <c r="E20" s="530"/>
      <c r="F20" s="530"/>
      <c r="G20" s="530"/>
      <c r="H20" s="530"/>
      <c r="I20" s="530"/>
      <c r="J20" s="530"/>
      <c r="K20" s="530"/>
      <c r="L20" s="538">
        <v>35738</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49294939</v>
      </c>
      <c r="BO22" s="371"/>
      <c r="BP22" s="371"/>
      <c r="BQ22" s="371"/>
      <c r="BR22" s="371"/>
      <c r="BS22" s="371"/>
      <c r="BT22" s="371"/>
      <c r="BU22" s="372"/>
      <c r="BV22" s="370">
        <v>50333951</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35047767</v>
      </c>
      <c r="BO23" s="408"/>
      <c r="BP23" s="408"/>
      <c r="BQ23" s="408"/>
      <c r="BR23" s="408"/>
      <c r="BS23" s="408"/>
      <c r="BT23" s="408"/>
      <c r="BU23" s="409"/>
      <c r="BV23" s="407">
        <v>36800898</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69"/>
      <c r="B24" s="578"/>
      <c r="C24" s="554"/>
      <c r="D24" s="555"/>
      <c r="E24" s="457" t="s">
        <v>161</v>
      </c>
      <c r="F24" s="437"/>
      <c r="G24" s="437"/>
      <c r="H24" s="437"/>
      <c r="I24" s="437"/>
      <c r="J24" s="437"/>
      <c r="K24" s="438"/>
      <c r="L24" s="458">
        <v>1</v>
      </c>
      <c r="M24" s="459"/>
      <c r="N24" s="459"/>
      <c r="O24" s="459"/>
      <c r="P24" s="501"/>
      <c r="Q24" s="458">
        <v>9500</v>
      </c>
      <c r="R24" s="459"/>
      <c r="S24" s="459"/>
      <c r="T24" s="459"/>
      <c r="U24" s="459"/>
      <c r="V24" s="501"/>
      <c r="W24" s="553"/>
      <c r="X24" s="554"/>
      <c r="Y24" s="555"/>
      <c r="Z24" s="457" t="s">
        <v>162</v>
      </c>
      <c r="AA24" s="437"/>
      <c r="AB24" s="437"/>
      <c r="AC24" s="437"/>
      <c r="AD24" s="437"/>
      <c r="AE24" s="437"/>
      <c r="AF24" s="437"/>
      <c r="AG24" s="438"/>
      <c r="AH24" s="458">
        <v>758</v>
      </c>
      <c r="AI24" s="459"/>
      <c r="AJ24" s="459"/>
      <c r="AK24" s="459"/>
      <c r="AL24" s="501"/>
      <c r="AM24" s="458">
        <v>2418778</v>
      </c>
      <c r="AN24" s="459"/>
      <c r="AO24" s="459"/>
      <c r="AP24" s="459"/>
      <c r="AQ24" s="459"/>
      <c r="AR24" s="501"/>
      <c r="AS24" s="458">
        <v>3191</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35342090</v>
      </c>
      <c r="BO24" s="408"/>
      <c r="BP24" s="408"/>
      <c r="BQ24" s="408"/>
      <c r="BR24" s="408"/>
      <c r="BS24" s="408"/>
      <c r="BT24" s="408"/>
      <c r="BU24" s="409"/>
      <c r="BV24" s="407">
        <v>35101555</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69"/>
      <c r="B25" s="578"/>
      <c r="C25" s="554"/>
      <c r="D25" s="555"/>
      <c r="E25" s="457" t="s">
        <v>164</v>
      </c>
      <c r="F25" s="437"/>
      <c r="G25" s="437"/>
      <c r="H25" s="437"/>
      <c r="I25" s="437"/>
      <c r="J25" s="437"/>
      <c r="K25" s="438"/>
      <c r="L25" s="458">
        <v>2</v>
      </c>
      <c r="M25" s="459"/>
      <c r="N25" s="459"/>
      <c r="O25" s="459"/>
      <c r="P25" s="501"/>
      <c r="Q25" s="458">
        <v>7000</v>
      </c>
      <c r="R25" s="459"/>
      <c r="S25" s="459"/>
      <c r="T25" s="459"/>
      <c r="U25" s="459"/>
      <c r="V25" s="501"/>
      <c r="W25" s="553"/>
      <c r="X25" s="554"/>
      <c r="Y25" s="555"/>
      <c r="Z25" s="457" t="s">
        <v>165</v>
      </c>
      <c r="AA25" s="437"/>
      <c r="AB25" s="437"/>
      <c r="AC25" s="437"/>
      <c r="AD25" s="437"/>
      <c r="AE25" s="437"/>
      <c r="AF25" s="437"/>
      <c r="AG25" s="438"/>
      <c r="AH25" s="458">
        <v>129</v>
      </c>
      <c r="AI25" s="459"/>
      <c r="AJ25" s="459"/>
      <c r="AK25" s="459"/>
      <c r="AL25" s="501"/>
      <c r="AM25" s="458">
        <v>388290</v>
      </c>
      <c r="AN25" s="459"/>
      <c r="AO25" s="459"/>
      <c r="AP25" s="459"/>
      <c r="AQ25" s="459"/>
      <c r="AR25" s="501"/>
      <c r="AS25" s="458">
        <v>3010</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4005983</v>
      </c>
      <c r="BO25" s="371"/>
      <c r="BP25" s="371"/>
      <c r="BQ25" s="371"/>
      <c r="BR25" s="371"/>
      <c r="BS25" s="371"/>
      <c r="BT25" s="371"/>
      <c r="BU25" s="372"/>
      <c r="BV25" s="370">
        <v>2894334</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69"/>
      <c r="B26" s="578"/>
      <c r="C26" s="554"/>
      <c r="D26" s="555"/>
      <c r="E26" s="457" t="s">
        <v>167</v>
      </c>
      <c r="F26" s="437"/>
      <c r="G26" s="437"/>
      <c r="H26" s="437"/>
      <c r="I26" s="437"/>
      <c r="J26" s="437"/>
      <c r="K26" s="438"/>
      <c r="L26" s="458">
        <v>1</v>
      </c>
      <c r="M26" s="459"/>
      <c r="N26" s="459"/>
      <c r="O26" s="459"/>
      <c r="P26" s="501"/>
      <c r="Q26" s="458">
        <v>6170</v>
      </c>
      <c r="R26" s="459"/>
      <c r="S26" s="459"/>
      <c r="T26" s="459"/>
      <c r="U26" s="459"/>
      <c r="V26" s="501"/>
      <c r="W26" s="553"/>
      <c r="X26" s="554"/>
      <c r="Y26" s="555"/>
      <c r="Z26" s="457" t="s">
        <v>168</v>
      </c>
      <c r="AA26" s="559"/>
      <c r="AB26" s="559"/>
      <c r="AC26" s="559"/>
      <c r="AD26" s="559"/>
      <c r="AE26" s="559"/>
      <c r="AF26" s="559"/>
      <c r="AG26" s="560"/>
      <c r="AH26" s="458">
        <v>3</v>
      </c>
      <c r="AI26" s="459"/>
      <c r="AJ26" s="459"/>
      <c r="AK26" s="459"/>
      <c r="AL26" s="501"/>
      <c r="AM26" s="458">
        <v>9030</v>
      </c>
      <c r="AN26" s="459"/>
      <c r="AO26" s="459"/>
      <c r="AP26" s="459"/>
      <c r="AQ26" s="459"/>
      <c r="AR26" s="501"/>
      <c r="AS26" s="458">
        <v>3010</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69"/>
      <c r="B27" s="578"/>
      <c r="C27" s="554"/>
      <c r="D27" s="555"/>
      <c r="E27" s="457" t="s">
        <v>170</v>
      </c>
      <c r="F27" s="437"/>
      <c r="G27" s="437"/>
      <c r="H27" s="437"/>
      <c r="I27" s="437"/>
      <c r="J27" s="437"/>
      <c r="K27" s="438"/>
      <c r="L27" s="458">
        <v>1</v>
      </c>
      <c r="M27" s="459"/>
      <c r="N27" s="459"/>
      <c r="O27" s="459"/>
      <c r="P27" s="501"/>
      <c r="Q27" s="458">
        <v>4810</v>
      </c>
      <c r="R27" s="459"/>
      <c r="S27" s="459"/>
      <c r="T27" s="459"/>
      <c r="U27" s="459"/>
      <c r="V27" s="501"/>
      <c r="W27" s="553"/>
      <c r="X27" s="554"/>
      <c r="Y27" s="555"/>
      <c r="Z27" s="457" t="s">
        <v>171</v>
      </c>
      <c r="AA27" s="437"/>
      <c r="AB27" s="437"/>
      <c r="AC27" s="437"/>
      <c r="AD27" s="437"/>
      <c r="AE27" s="437"/>
      <c r="AF27" s="437"/>
      <c r="AG27" s="438"/>
      <c r="AH27" s="458">
        <v>23</v>
      </c>
      <c r="AI27" s="459"/>
      <c r="AJ27" s="459"/>
      <c r="AK27" s="459"/>
      <c r="AL27" s="501"/>
      <c r="AM27" s="458">
        <v>80592</v>
      </c>
      <c r="AN27" s="459"/>
      <c r="AO27" s="459"/>
      <c r="AP27" s="459"/>
      <c r="AQ27" s="459"/>
      <c r="AR27" s="501"/>
      <c r="AS27" s="458">
        <v>3504</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200000</v>
      </c>
      <c r="BO27" s="527"/>
      <c r="BP27" s="527"/>
      <c r="BQ27" s="527"/>
      <c r="BR27" s="527"/>
      <c r="BS27" s="527"/>
      <c r="BT27" s="527"/>
      <c r="BU27" s="528"/>
      <c r="BV27" s="526">
        <v>200000</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69"/>
      <c r="B28" s="578"/>
      <c r="C28" s="554"/>
      <c r="D28" s="555"/>
      <c r="E28" s="457" t="s">
        <v>173</v>
      </c>
      <c r="F28" s="437"/>
      <c r="G28" s="437"/>
      <c r="H28" s="437"/>
      <c r="I28" s="437"/>
      <c r="J28" s="437"/>
      <c r="K28" s="438"/>
      <c r="L28" s="458">
        <v>1</v>
      </c>
      <c r="M28" s="459"/>
      <c r="N28" s="459"/>
      <c r="O28" s="459"/>
      <c r="P28" s="501"/>
      <c r="Q28" s="458">
        <v>4240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6530191</v>
      </c>
      <c r="BO28" s="371"/>
      <c r="BP28" s="371"/>
      <c r="BQ28" s="371"/>
      <c r="BR28" s="371"/>
      <c r="BS28" s="371"/>
      <c r="BT28" s="371"/>
      <c r="BU28" s="372"/>
      <c r="BV28" s="370">
        <v>6324569</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69"/>
      <c r="B29" s="578"/>
      <c r="C29" s="554"/>
      <c r="D29" s="555"/>
      <c r="E29" s="457" t="s">
        <v>176</v>
      </c>
      <c r="F29" s="437"/>
      <c r="G29" s="437"/>
      <c r="H29" s="437"/>
      <c r="I29" s="437"/>
      <c r="J29" s="437"/>
      <c r="K29" s="438"/>
      <c r="L29" s="458">
        <v>20</v>
      </c>
      <c r="M29" s="459"/>
      <c r="N29" s="459"/>
      <c r="O29" s="459"/>
      <c r="P29" s="501"/>
      <c r="Q29" s="458">
        <v>3910</v>
      </c>
      <c r="R29" s="459"/>
      <c r="S29" s="459"/>
      <c r="T29" s="459"/>
      <c r="U29" s="459"/>
      <c r="V29" s="501"/>
      <c r="W29" s="556"/>
      <c r="X29" s="557"/>
      <c r="Y29" s="558"/>
      <c r="Z29" s="457" t="s">
        <v>177</v>
      </c>
      <c r="AA29" s="437"/>
      <c r="AB29" s="437"/>
      <c r="AC29" s="437"/>
      <c r="AD29" s="437"/>
      <c r="AE29" s="437"/>
      <c r="AF29" s="437"/>
      <c r="AG29" s="438"/>
      <c r="AH29" s="458">
        <v>781</v>
      </c>
      <c r="AI29" s="459"/>
      <c r="AJ29" s="459"/>
      <c r="AK29" s="459"/>
      <c r="AL29" s="501"/>
      <c r="AM29" s="458">
        <v>2499370</v>
      </c>
      <c r="AN29" s="459"/>
      <c r="AO29" s="459"/>
      <c r="AP29" s="459"/>
      <c r="AQ29" s="459"/>
      <c r="AR29" s="501"/>
      <c r="AS29" s="458">
        <v>3200</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559851</v>
      </c>
      <c r="BO29" s="408"/>
      <c r="BP29" s="408"/>
      <c r="BQ29" s="408"/>
      <c r="BR29" s="408"/>
      <c r="BS29" s="408"/>
      <c r="BT29" s="408"/>
      <c r="BU29" s="409"/>
      <c r="BV29" s="407">
        <v>460302</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98.2</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8075327</v>
      </c>
      <c r="BO30" s="527"/>
      <c r="BP30" s="527"/>
      <c r="BQ30" s="527"/>
      <c r="BR30" s="527"/>
      <c r="BS30" s="527"/>
      <c r="BT30" s="527"/>
      <c r="BU30" s="528"/>
      <c r="BV30" s="526">
        <v>8193160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4</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10</v>
      </c>
      <c r="AN34" s="597"/>
      <c r="AO34" s="598" t="str">
        <f>IF('各会計、関係団体の財政状況及び健全化判断比率'!B34="","",'各会計、関係団体の財政状況及び健全化判断比率'!B34)</f>
        <v>水道事業会計</v>
      </c>
      <c r="AP34" s="598"/>
      <c r="AQ34" s="598"/>
      <c r="AR34" s="598"/>
      <c r="AS34" s="598"/>
      <c r="AT34" s="598"/>
      <c r="AU34" s="598"/>
      <c r="AV34" s="598"/>
      <c r="AW34" s="598"/>
      <c r="AX34" s="598"/>
      <c r="AY34" s="598"/>
      <c r="AZ34" s="598"/>
      <c r="BA34" s="598"/>
      <c r="BB34" s="598"/>
      <c r="BC34" s="598"/>
      <c r="BD34" s="169"/>
      <c r="BE34" s="597">
        <f>IF(BG34="","",MAX(C34:D43,U34:V43,AM34:AN43)+1)</f>
        <v>13</v>
      </c>
      <c r="BF34" s="597"/>
      <c r="BG34" s="598" t="str">
        <f>IF('各会計、関係団体の財政状況及び健全化判断比率'!B37="","",'各会計、関係団体の財政状況及び健全化判断比率'!B37)</f>
        <v>港湾上屋事業特別会計</v>
      </c>
      <c r="BH34" s="598"/>
      <c r="BI34" s="598"/>
      <c r="BJ34" s="598"/>
      <c r="BK34" s="598"/>
      <c r="BL34" s="598"/>
      <c r="BM34" s="598"/>
      <c r="BN34" s="598"/>
      <c r="BO34" s="598"/>
      <c r="BP34" s="598"/>
      <c r="BQ34" s="598"/>
      <c r="BR34" s="598"/>
      <c r="BS34" s="598"/>
      <c r="BT34" s="598"/>
      <c r="BU34" s="598"/>
      <c r="BV34" s="169"/>
      <c r="BW34" s="597">
        <f>IF(BY34="","",MAX(C34:D43,U34:V43,AM34:AN43,BE34:BF43)+1)</f>
        <v>17</v>
      </c>
      <c r="BX34" s="597"/>
      <c r="BY34" s="598" t="str">
        <f>IF('各会計、関係団体の財政状況及び健全化判断比率'!B68="","",'各会計、関係団体の財政状況及び健全化判断比率'!B68)</f>
        <v>愛媛県市町総合事務組合（退職手当事業分）</v>
      </c>
      <c r="BZ34" s="598"/>
      <c r="CA34" s="598"/>
      <c r="CB34" s="598"/>
      <c r="CC34" s="598"/>
      <c r="CD34" s="598"/>
      <c r="CE34" s="598"/>
      <c r="CF34" s="598"/>
      <c r="CG34" s="598"/>
      <c r="CH34" s="598"/>
      <c r="CI34" s="598"/>
      <c r="CJ34" s="598"/>
      <c r="CK34" s="598"/>
      <c r="CL34" s="598"/>
      <c r="CM34" s="598"/>
      <c r="CN34" s="169"/>
      <c r="CO34" s="597">
        <f>IF(CQ34="","",MAX(C34:D43,U34:V43,AM34:AN43,BE34:BF43,BW34:BX43)+1)</f>
        <v>26</v>
      </c>
      <c r="CP34" s="597"/>
      <c r="CQ34" s="598" t="str">
        <f>IF('各会計、関係団体の財政状況及び健全化判断比率'!BS7="","",'各会計、関係団体の財政状況及び健全化判断比率'!BS7)</f>
        <v>株式会社やまびこ</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c r="A35" s="169"/>
      <c r="B35" s="193"/>
      <c r="C35" s="597">
        <f>IF(E35="","",C34+1)</f>
        <v>2</v>
      </c>
      <c r="D35" s="597"/>
      <c r="E35" s="598" t="str">
        <f>IF('各会計、関係団体の財政状況及び健全化判断比率'!B8="","",'各会計、関係団体の財政状況及び健全化判断比率'!B8)</f>
        <v>福祉バス事業特別会計</v>
      </c>
      <c r="F35" s="598"/>
      <c r="G35" s="598"/>
      <c r="H35" s="598"/>
      <c r="I35" s="598"/>
      <c r="J35" s="598"/>
      <c r="K35" s="598"/>
      <c r="L35" s="598"/>
      <c r="M35" s="598"/>
      <c r="N35" s="598"/>
      <c r="O35" s="598"/>
      <c r="P35" s="598"/>
      <c r="Q35" s="598"/>
      <c r="R35" s="598"/>
      <c r="S35" s="598"/>
      <c r="T35" s="169"/>
      <c r="U35" s="597">
        <f>IF(W35="","",U34+1)</f>
        <v>5</v>
      </c>
      <c r="V35" s="597"/>
      <c r="W35" s="598" t="str">
        <f>IF('各会計、関係団体の財政状況及び健全化判断比率'!B29="","",'各会計、関係団体の財政状況及び健全化判断比率'!B29)</f>
        <v>国民健康保険診療所事業特別会計</v>
      </c>
      <c r="X35" s="598"/>
      <c r="Y35" s="598"/>
      <c r="Z35" s="598"/>
      <c r="AA35" s="598"/>
      <c r="AB35" s="598"/>
      <c r="AC35" s="598"/>
      <c r="AD35" s="598"/>
      <c r="AE35" s="598"/>
      <c r="AF35" s="598"/>
      <c r="AG35" s="598"/>
      <c r="AH35" s="598"/>
      <c r="AI35" s="598"/>
      <c r="AJ35" s="598"/>
      <c r="AK35" s="598"/>
      <c r="AL35" s="169"/>
      <c r="AM35" s="597">
        <f t="shared" ref="AM35:AM43" si="0">IF(AO35="","",AM34+1)</f>
        <v>11</v>
      </c>
      <c r="AN35" s="597"/>
      <c r="AO35" s="598" t="str">
        <f>IF('各会計、関係団体の財政状況及び健全化判断比率'!B35="","",'各会計、関係団体の財政状況及び健全化判断比率'!B35)</f>
        <v>工業用水道事業会計</v>
      </c>
      <c r="AP35" s="598"/>
      <c r="AQ35" s="598"/>
      <c r="AR35" s="598"/>
      <c r="AS35" s="598"/>
      <c r="AT35" s="598"/>
      <c r="AU35" s="598"/>
      <c r="AV35" s="598"/>
      <c r="AW35" s="598"/>
      <c r="AX35" s="598"/>
      <c r="AY35" s="598"/>
      <c r="AZ35" s="598"/>
      <c r="BA35" s="598"/>
      <c r="BB35" s="598"/>
      <c r="BC35" s="598"/>
      <c r="BD35" s="169"/>
      <c r="BE35" s="597">
        <f t="shared" ref="BE35:BE43" si="1">IF(BG35="","",BE34+1)</f>
        <v>14</v>
      </c>
      <c r="BF35" s="597"/>
      <c r="BG35" s="598" t="str">
        <f>IF('各会計、関係団体の財政状況及び健全化判断比率'!B38="","",'各会計、関係団体の財政状況及び健全化判断比率'!B38)</f>
        <v>西部臨海土地造成事業特別会計</v>
      </c>
      <c r="BH35" s="598"/>
      <c r="BI35" s="598"/>
      <c r="BJ35" s="598"/>
      <c r="BK35" s="598"/>
      <c r="BL35" s="598"/>
      <c r="BM35" s="598"/>
      <c r="BN35" s="598"/>
      <c r="BO35" s="598"/>
      <c r="BP35" s="598"/>
      <c r="BQ35" s="598"/>
      <c r="BR35" s="598"/>
      <c r="BS35" s="598"/>
      <c r="BT35" s="598"/>
      <c r="BU35" s="598"/>
      <c r="BV35" s="169"/>
      <c r="BW35" s="597">
        <f t="shared" ref="BW35:BW43" si="2">IF(BY35="","",BW34+1)</f>
        <v>18</v>
      </c>
      <c r="BX35" s="597"/>
      <c r="BY35" s="598" t="str">
        <f>IF('各会計、関係団体の財政状況及び健全化判断比率'!B69="","",'各会計、関係団体の財政状況及び健全化判断比率'!B69)</f>
        <v>愛媛県市町総合事務組合（消防補償事業分）</v>
      </c>
      <c r="BZ35" s="598"/>
      <c r="CA35" s="598"/>
      <c r="CB35" s="598"/>
      <c r="CC35" s="598"/>
      <c r="CD35" s="598"/>
      <c r="CE35" s="598"/>
      <c r="CF35" s="598"/>
      <c r="CG35" s="598"/>
      <c r="CH35" s="598"/>
      <c r="CI35" s="598"/>
      <c r="CJ35" s="598"/>
      <c r="CK35" s="598"/>
      <c r="CL35" s="598"/>
      <c r="CM35" s="598"/>
      <c r="CN35" s="169"/>
      <c r="CO35" s="597">
        <f t="shared" ref="CO35:CO43" si="3">IF(CQ35="","",CO34+1)</f>
        <v>27</v>
      </c>
      <c r="CP35" s="597"/>
      <c r="CQ35" s="598" t="str">
        <f>IF('各会計、関係団体の財政状況及び健全化判断比率'!BS8="","",'各会計、関係団体の財政状況及び健全化判断比率'!BS8)</f>
        <v>公益財団法人四国中央市スポーツ協会</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c r="A36" s="169"/>
      <c r="B36" s="193"/>
      <c r="C36" s="597">
        <f>IF(E36="","",C35+1)</f>
        <v>3</v>
      </c>
      <c r="D36" s="597"/>
      <c r="E36" s="598" t="str">
        <f>IF('各会計、関係団体の財政状況及び健全化判断比率'!B9="","",'各会計、関係団体の財政状況及び健全化判断比率'!B9)</f>
        <v>公共用地先行取得事業特別会計</v>
      </c>
      <c r="F36" s="598"/>
      <c r="G36" s="598"/>
      <c r="H36" s="598"/>
      <c r="I36" s="598"/>
      <c r="J36" s="598"/>
      <c r="K36" s="598"/>
      <c r="L36" s="598"/>
      <c r="M36" s="598"/>
      <c r="N36" s="598"/>
      <c r="O36" s="598"/>
      <c r="P36" s="598"/>
      <c r="Q36" s="598"/>
      <c r="R36" s="598"/>
      <c r="S36" s="598"/>
      <c r="T36" s="169"/>
      <c r="U36" s="597">
        <f t="shared" ref="U36:U43" si="4">IF(W36="","",U35+1)</f>
        <v>6</v>
      </c>
      <c r="V36" s="597"/>
      <c r="W36" s="598" t="str">
        <f>IF('各会計、関係団体の財政状況及び健全化判断比率'!B30="","",'各会計、関係団体の財政状況及び健全化判断比率'!B30)</f>
        <v>介護保険事業特別会計</v>
      </c>
      <c r="X36" s="598"/>
      <c r="Y36" s="598"/>
      <c r="Z36" s="598"/>
      <c r="AA36" s="598"/>
      <c r="AB36" s="598"/>
      <c r="AC36" s="598"/>
      <c r="AD36" s="598"/>
      <c r="AE36" s="598"/>
      <c r="AF36" s="598"/>
      <c r="AG36" s="598"/>
      <c r="AH36" s="598"/>
      <c r="AI36" s="598"/>
      <c r="AJ36" s="598"/>
      <c r="AK36" s="598"/>
      <c r="AL36" s="169"/>
      <c r="AM36" s="597">
        <f t="shared" si="0"/>
        <v>12</v>
      </c>
      <c r="AN36" s="597"/>
      <c r="AO36" s="598" t="str">
        <f>IF('各会計、関係団体の財政状況及び健全化判断比率'!B36="","",'各会計、関係団体の財政状況及び健全化判断比率'!B36)</f>
        <v>公共下水道事業会計</v>
      </c>
      <c r="AP36" s="598"/>
      <c r="AQ36" s="598"/>
      <c r="AR36" s="598"/>
      <c r="AS36" s="598"/>
      <c r="AT36" s="598"/>
      <c r="AU36" s="598"/>
      <c r="AV36" s="598"/>
      <c r="AW36" s="598"/>
      <c r="AX36" s="598"/>
      <c r="AY36" s="598"/>
      <c r="AZ36" s="598"/>
      <c r="BA36" s="598"/>
      <c r="BB36" s="598"/>
      <c r="BC36" s="598"/>
      <c r="BD36" s="169"/>
      <c r="BE36" s="597">
        <f t="shared" si="1"/>
        <v>15</v>
      </c>
      <c r="BF36" s="597"/>
      <c r="BG36" s="598" t="str">
        <f>IF('各会計、関係団体の財政状況及び健全化判断比率'!B39="","",'各会計、関係団体の財政状況及び健全化判断比率'!B39)</f>
        <v>寒川東部臨海土地造成事業特別会計</v>
      </c>
      <c r="BH36" s="598"/>
      <c r="BI36" s="598"/>
      <c r="BJ36" s="598"/>
      <c r="BK36" s="598"/>
      <c r="BL36" s="598"/>
      <c r="BM36" s="598"/>
      <c r="BN36" s="598"/>
      <c r="BO36" s="598"/>
      <c r="BP36" s="598"/>
      <c r="BQ36" s="598"/>
      <c r="BR36" s="598"/>
      <c r="BS36" s="598"/>
      <c r="BT36" s="598"/>
      <c r="BU36" s="598"/>
      <c r="BV36" s="169"/>
      <c r="BW36" s="597">
        <f t="shared" si="2"/>
        <v>19</v>
      </c>
      <c r="BX36" s="597"/>
      <c r="BY36" s="598" t="str">
        <f>IF('各会計、関係団体の財政状況及び健全化判断比率'!B70="","",'各会計、関係団体の財政状況及び健全化判断比率'!B70)</f>
        <v>愛媛県市町総合事務組合（交通災害事業分）</v>
      </c>
      <c r="BZ36" s="598"/>
      <c r="CA36" s="598"/>
      <c r="CB36" s="598"/>
      <c r="CC36" s="598"/>
      <c r="CD36" s="598"/>
      <c r="CE36" s="598"/>
      <c r="CF36" s="598"/>
      <c r="CG36" s="598"/>
      <c r="CH36" s="598"/>
      <c r="CI36" s="598"/>
      <c r="CJ36" s="598"/>
      <c r="CK36" s="598"/>
      <c r="CL36" s="598"/>
      <c r="CM36" s="598"/>
      <c r="CN36" s="169"/>
      <c r="CO36" s="597">
        <f t="shared" si="3"/>
        <v>28</v>
      </c>
      <c r="CP36" s="597"/>
      <c r="CQ36" s="598" t="str">
        <f>IF('各会計、関係団体の財政状況及び健全化判断比率'!BS9="","",'各会計、関係団体の財政状況及び健全化判断比率'!BS9)</f>
        <v>株式会社四国中央テレビ</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7</v>
      </c>
      <c r="V37" s="597"/>
      <c r="W37" s="598" t="str">
        <f>IF('各会計、関係団体の財政状況及び健全化判断比率'!B31="","",'各会計、関係団体の財政状況及び健全化判断比率'!B31)</f>
        <v>駐車場事業特別会計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f t="shared" si="1"/>
        <v>16</v>
      </c>
      <c r="BF37" s="597"/>
      <c r="BG37" s="598" t="str">
        <f>IF('各会計、関係団体の財政状況及び健全化判断比率'!B40="","",'各会計、関係団体の財政状況及び健全化判断比率'!B40)</f>
        <v>城山下臨海土地造成事業特別会計</v>
      </c>
      <c r="BH37" s="598"/>
      <c r="BI37" s="598"/>
      <c r="BJ37" s="598"/>
      <c r="BK37" s="598"/>
      <c r="BL37" s="598"/>
      <c r="BM37" s="598"/>
      <c r="BN37" s="598"/>
      <c r="BO37" s="598"/>
      <c r="BP37" s="598"/>
      <c r="BQ37" s="598"/>
      <c r="BR37" s="598"/>
      <c r="BS37" s="598"/>
      <c r="BT37" s="598"/>
      <c r="BU37" s="598"/>
      <c r="BV37" s="169"/>
      <c r="BW37" s="597">
        <f t="shared" si="2"/>
        <v>20</v>
      </c>
      <c r="BX37" s="597"/>
      <c r="BY37" s="598" t="str">
        <f>IF('各会計、関係団体の財政状況及び健全化判断比率'!B71="","",'各会計、関係団体の財政状況及び健全化判断比率'!B71)</f>
        <v>愛媛県市町総合事務組合（自治会館事業分）</v>
      </c>
      <c r="BZ37" s="598"/>
      <c r="CA37" s="598"/>
      <c r="CB37" s="598"/>
      <c r="CC37" s="598"/>
      <c r="CD37" s="598"/>
      <c r="CE37" s="598"/>
      <c r="CF37" s="598"/>
      <c r="CG37" s="598"/>
      <c r="CH37" s="598"/>
      <c r="CI37" s="598"/>
      <c r="CJ37" s="598"/>
      <c r="CK37" s="598"/>
      <c r="CL37" s="598"/>
      <c r="CM37" s="598"/>
      <c r="CN37" s="169"/>
      <c r="CO37" s="597">
        <f t="shared" si="3"/>
        <v>29</v>
      </c>
      <c r="CP37" s="597"/>
      <c r="CQ37" s="598" t="str">
        <f>IF('各会計、関係団体の財政状況及び健全化判断比率'!BS10="","",'各会計、関係団体の財政状況及び健全化判断比率'!BS10)</f>
        <v>株式会社四国中央市総合サービスセンター</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8</v>
      </c>
      <c r="V38" s="597"/>
      <c r="W38" s="598" t="str">
        <f>IF('各会計、関係団体の財政状況及び健全化判断比率'!B32="","",'各会計、関係団体の財政状況及び健全化判断比率'!B32)</f>
        <v>介護予防支援事業特別会計</v>
      </c>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21</v>
      </c>
      <c r="BX38" s="597"/>
      <c r="BY38" s="598" t="str">
        <f>IF('各会計、関係団体の財政状況及び健全化判断比率'!B72="","",'各会計、関係団体の財政状況及び健全化判断比率'!B72)</f>
        <v>愛媛県市町総合事務組合（議員公務災害事業分）</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f t="shared" si="4"/>
        <v>9</v>
      </c>
      <c r="V39" s="597"/>
      <c r="W39" s="598" t="str">
        <f>IF('各会計、関係団体の財政状況及び健全化判断比率'!B33="","",'各会計、関係団体の財政状況及び健全化判断比率'!B33)</f>
        <v>後期高齢者医療保険事業特別会計</v>
      </c>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22</v>
      </c>
      <c r="BX39" s="597"/>
      <c r="BY39" s="598" t="str">
        <f>IF('各会計、関係団体の財政状況及び健全化判断比率'!B73="","",'各会計、関係団体の財政状況及び健全化判断比率'!B73)</f>
        <v>愛媛県市町総合事務組合（共通経費分）</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23</v>
      </c>
      <c r="BX40" s="597"/>
      <c r="BY40" s="598" t="str">
        <f>IF('各会計、関係団体の財政状況及び健全化判断比率'!B74="","",'各会計、関係団体の財政状況及び健全化判断比率'!B74)</f>
        <v>愛媛地方税滞納整理機構</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24</v>
      </c>
      <c r="BX41" s="597"/>
      <c r="BY41" s="598" t="str">
        <f>IF('各会計、関係団体の財政状況及び健全化判断比率'!B75="","",'各会計、関係団体の財政状況及び健全化判断比率'!B75)</f>
        <v>愛媛県後期高齢者医療広域連合（一般会計）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25</v>
      </c>
      <c r="BX42" s="597"/>
      <c r="BY42" s="598" t="str">
        <f>IF('各会計、関係団体の財政状況及び健全化判断比率'!B76="","",'各会計、関係団体の財政状況及び健全化判断比率'!B76)</f>
        <v>愛媛県後期高齢者医療広域連合（後期高齢者医療特別会計）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g7EdlRM7V1FyW1I26KL7So/QH6gCHUc2SesobWVxSdqA5o5DklyJHJgqg0EaW3ySOlodHVOAC1mvCLmgMzyOJA==" saltValue="VAqlAKn+AcIob+NbN0vvw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215</v>
      </c>
      <c r="C5" s="610"/>
      <c r="D5" s="610"/>
      <c r="E5" s="610"/>
      <c r="F5" s="610"/>
      <c r="G5" s="610"/>
      <c r="H5" s="610"/>
      <c r="I5" s="610"/>
      <c r="J5" s="610"/>
      <c r="K5" s="610"/>
      <c r="L5" s="610"/>
      <c r="M5" s="610"/>
      <c r="N5" s="610"/>
      <c r="O5" s="610"/>
      <c r="P5" s="610"/>
      <c r="Q5" s="611"/>
      <c r="R5" s="612">
        <v>15945110</v>
      </c>
      <c r="S5" s="613"/>
      <c r="T5" s="613"/>
      <c r="U5" s="613"/>
      <c r="V5" s="613"/>
      <c r="W5" s="613"/>
      <c r="X5" s="613"/>
      <c r="Y5" s="614"/>
      <c r="Z5" s="615">
        <v>32.799999999999997</v>
      </c>
      <c r="AA5" s="615"/>
      <c r="AB5" s="615"/>
      <c r="AC5" s="615"/>
      <c r="AD5" s="616">
        <v>15945110</v>
      </c>
      <c r="AE5" s="616"/>
      <c r="AF5" s="616"/>
      <c r="AG5" s="616"/>
      <c r="AH5" s="616"/>
      <c r="AI5" s="616"/>
      <c r="AJ5" s="616"/>
      <c r="AK5" s="616"/>
      <c r="AL5" s="617">
        <v>62</v>
      </c>
      <c r="AM5" s="618"/>
      <c r="AN5" s="618"/>
      <c r="AO5" s="619"/>
      <c r="AP5" s="609" t="s">
        <v>216</v>
      </c>
      <c r="AQ5" s="610"/>
      <c r="AR5" s="610"/>
      <c r="AS5" s="610"/>
      <c r="AT5" s="610"/>
      <c r="AU5" s="610"/>
      <c r="AV5" s="610"/>
      <c r="AW5" s="610"/>
      <c r="AX5" s="610"/>
      <c r="AY5" s="610"/>
      <c r="AZ5" s="610"/>
      <c r="BA5" s="610"/>
      <c r="BB5" s="610"/>
      <c r="BC5" s="610"/>
      <c r="BD5" s="610"/>
      <c r="BE5" s="610"/>
      <c r="BF5" s="611"/>
      <c r="BG5" s="623">
        <v>15938883</v>
      </c>
      <c r="BH5" s="624"/>
      <c r="BI5" s="624"/>
      <c r="BJ5" s="624"/>
      <c r="BK5" s="624"/>
      <c r="BL5" s="624"/>
      <c r="BM5" s="624"/>
      <c r="BN5" s="625"/>
      <c r="BO5" s="626">
        <v>100</v>
      </c>
      <c r="BP5" s="626"/>
      <c r="BQ5" s="626"/>
      <c r="BR5" s="626"/>
      <c r="BS5" s="627">
        <v>313705</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c r="B6" s="620" t="s">
        <v>220</v>
      </c>
      <c r="C6" s="621"/>
      <c r="D6" s="621"/>
      <c r="E6" s="621"/>
      <c r="F6" s="621"/>
      <c r="G6" s="621"/>
      <c r="H6" s="621"/>
      <c r="I6" s="621"/>
      <c r="J6" s="621"/>
      <c r="K6" s="621"/>
      <c r="L6" s="621"/>
      <c r="M6" s="621"/>
      <c r="N6" s="621"/>
      <c r="O6" s="621"/>
      <c r="P6" s="621"/>
      <c r="Q6" s="622"/>
      <c r="R6" s="623">
        <v>444078</v>
      </c>
      <c r="S6" s="624"/>
      <c r="T6" s="624"/>
      <c r="U6" s="624"/>
      <c r="V6" s="624"/>
      <c r="W6" s="624"/>
      <c r="X6" s="624"/>
      <c r="Y6" s="625"/>
      <c r="Z6" s="626">
        <v>0.9</v>
      </c>
      <c r="AA6" s="626"/>
      <c r="AB6" s="626"/>
      <c r="AC6" s="626"/>
      <c r="AD6" s="627">
        <v>444078</v>
      </c>
      <c r="AE6" s="627"/>
      <c r="AF6" s="627"/>
      <c r="AG6" s="627"/>
      <c r="AH6" s="627"/>
      <c r="AI6" s="627"/>
      <c r="AJ6" s="627"/>
      <c r="AK6" s="627"/>
      <c r="AL6" s="628">
        <v>1.7</v>
      </c>
      <c r="AM6" s="629"/>
      <c r="AN6" s="629"/>
      <c r="AO6" s="630"/>
      <c r="AP6" s="620" t="s">
        <v>221</v>
      </c>
      <c r="AQ6" s="621"/>
      <c r="AR6" s="621"/>
      <c r="AS6" s="621"/>
      <c r="AT6" s="621"/>
      <c r="AU6" s="621"/>
      <c r="AV6" s="621"/>
      <c r="AW6" s="621"/>
      <c r="AX6" s="621"/>
      <c r="AY6" s="621"/>
      <c r="AZ6" s="621"/>
      <c r="BA6" s="621"/>
      <c r="BB6" s="621"/>
      <c r="BC6" s="621"/>
      <c r="BD6" s="621"/>
      <c r="BE6" s="621"/>
      <c r="BF6" s="622"/>
      <c r="BG6" s="623">
        <v>15938883</v>
      </c>
      <c r="BH6" s="624"/>
      <c r="BI6" s="624"/>
      <c r="BJ6" s="624"/>
      <c r="BK6" s="624"/>
      <c r="BL6" s="624"/>
      <c r="BM6" s="624"/>
      <c r="BN6" s="625"/>
      <c r="BO6" s="626">
        <v>100</v>
      </c>
      <c r="BP6" s="626"/>
      <c r="BQ6" s="626"/>
      <c r="BR6" s="626"/>
      <c r="BS6" s="627">
        <v>313705</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220383</v>
      </c>
      <c r="CS6" s="624"/>
      <c r="CT6" s="624"/>
      <c r="CU6" s="624"/>
      <c r="CV6" s="624"/>
      <c r="CW6" s="624"/>
      <c r="CX6" s="624"/>
      <c r="CY6" s="625"/>
      <c r="CZ6" s="617">
        <v>0.5</v>
      </c>
      <c r="DA6" s="618"/>
      <c r="DB6" s="618"/>
      <c r="DC6" s="634"/>
      <c r="DD6" s="632" t="s">
        <v>122</v>
      </c>
      <c r="DE6" s="624"/>
      <c r="DF6" s="624"/>
      <c r="DG6" s="624"/>
      <c r="DH6" s="624"/>
      <c r="DI6" s="624"/>
      <c r="DJ6" s="624"/>
      <c r="DK6" s="624"/>
      <c r="DL6" s="624"/>
      <c r="DM6" s="624"/>
      <c r="DN6" s="624"/>
      <c r="DO6" s="624"/>
      <c r="DP6" s="625"/>
      <c r="DQ6" s="632">
        <v>220383</v>
      </c>
      <c r="DR6" s="624"/>
      <c r="DS6" s="624"/>
      <c r="DT6" s="624"/>
      <c r="DU6" s="624"/>
      <c r="DV6" s="624"/>
      <c r="DW6" s="624"/>
      <c r="DX6" s="624"/>
      <c r="DY6" s="624"/>
      <c r="DZ6" s="624"/>
      <c r="EA6" s="624"/>
      <c r="EB6" s="624"/>
      <c r="EC6" s="633"/>
    </row>
    <row r="7" spans="2:143" ht="11.25" customHeight="1">
      <c r="B7" s="620" t="s">
        <v>223</v>
      </c>
      <c r="C7" s="621"/>
      <c r="D7" s="621"/>
      <c r="E7" s="621"/>
      <c r="F7" s="621"/>
      <c r="G7" s="621"/>
      <c r="H7" s="621"/>
      <c r="I7" s="621"/>
      <c r="J7" s="621"/>
      <c r="K7" s="621"/>
      <c r="L7" s="621"/>
      <c r="M7" s="621"/>
      <c r="N7" s="621"/>
      <c r="O7" s="621"/>
      <c r="P7" s="621"/>
      <c r="Q7" s="622"/>
      <c r="R7" s="623">
        <v>9984</v>
      </c>
      <c r="S7" s="624"/>
      <c r="T7" s="624"/>
      <c r="U7" s="624"/>
      <c r="V7" s="624"/>
      <c r="W7" s="624"/>
      <c r="X7" s="624"/>
      <c r="Y7" s="625"/>
      <c r="Z7" s="626">
        <v>0</v>
      </c>
      <c r="AA7" s="626"/>
      <c r="AB7" s="626"/>
      <c r="AC7" s="626"/>
      <c r="AD7" s="627">
        <v>9984</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5311024</v>
      </c>
      <c r="BH7" s="624"/>
      <c r="BI7" s="624"/>
      <c r="BJ7" s="624"/>
      <c r="BK7" s="624"/>
      <c r="BL7" s="624"/>
      <c r="BM7" s="624"/>
      <c r="BN7" s="625"/>
      <c r="BO7" s="626">
        <v>33.299999999999997</v>
      </c>
      <c r="BP7" s="626"/>
      <c r="BQ7" s="626"/>
      <c r="BR7" s="626"/>
      <c r="BS7" s="627">
        <v>313705</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5879311</v>
      </c>
      <c r="CS7" s="624"/>
      <c r="CT7" s="624"/>
      <c r="CU7" s="624"/>
      <c r="CV7" s="624"/>
      <c r="CW7" s="624"/>
      <c r="CX7" s="624"/>
      <c r="CY7" s="625"/>
      <c r="CZ7" s="626">
        <v>12.9</v>
      </c>
      <c r="DA7" s="626"/>
      <c r="DB7" s="626"/>
      <c r="DC7" s="626"/>
      <c r="DD7" s="632">
        <v>397617</v>
      </c>
      <c r="DE7" s="624"/>
      <c r="DF7" s="624"/>
      <c r="DG7" s="624"/>
      <c r="DH7" s="624"/>
      <c r="DI7" s="624"/>
      <c r="DJ7" s="624"/>
      <c r="DK7" s="624"/>
      <c r="DL7" s="624"/>
      <c r="DM7" s="624"/>
      <c r="DN7" s="624"/>
      <c r="DO7" s="624"/>
      <c r="DP7" s="625"/>
      <c r="DQ7" s="632">
        <v>3867391</v>
      </c>
      <c r="DR7" s="624"/>
      <c r="DS7" s="624"/>
      <c r="DT7" s="624"/>
      <c r="DU7" s="624"/>
      <c r="DV7" s="624"/>
      <c r="DW7" s="624"/>
      <c r="DX7" s="624"/>
      <c r="DY7" s="624"/>
      <c r="DZ7" s="624"/>
      <c r="EA7" s="624"/>
      <c r="EB7" s="624"/>
      <c r="EC7" s="633"/>
    </row>
    <row r="8" spans="2:143" ht="11.25" customHeight="1">
      <c r="B8" s="620" t="s">
        <v>226</v>
      </c>
      <c r="C8" s="621"/>
      <c r="D8" s="621"/>
      <c r="E8" s="621"/>
      <c r="F8" s="621"/>
      <c r="G8" s="621"/>
      <c r="H8" s="621"/>
      <c r="I8" s="621"/>
      <c r="J8" s="621"/>
      <c r="K8" s="621"/>
      <c r="L8" s="621"/>
      <c r="M8" s="621"/>
      <c r="N8" s="621"/>
      <c r="O8" s="621"/>
      <c r="P8" s="621"/>
      <c r="Q8" s="622"/>
      <c r="R8" s="623">
        <v>95252</v>
      </c>
      <c r="S8" s="624"/>
      <c r="T8" s="624"/>
      <c r="U8" s="624"/>
      <c r="V8" s="624"/>
      <c r="W8" s="624"/>
      <c r="X8" s="624"/>
      <c r="Y8" s="625"/>
      <c r="Z8" s="626">
        <v>0.2</v>
      </c>
      <c r="AA8" s="626"/>
      <c r="AB8" s="626"/>
      <c r="AC8" s="626"/>
      <c r="AD8" s="627">
        <v>95252</v>
      </c>
      <c r="AE8" s="627"/>
      <c r="AF8" s="627"/>
      <c r="AG8" s="627"/>
      <c r="AH8" s="627"/>
      <c r="AI8" s="627"/>
      <c r="AJ8" s="627"/>
      <c r="AK8" s="627"/>
      <c r="AL8" s="628">
        <v>0.4</v>
      </c>
      <c r="AM8" s="629"/>
      <c r="AN8" s="629"/>
      <c r="AO8" s="630"/>
      <c r="AP8" s="620" t="s">
        <v>227</v>
      </c>
      <c r="AQ8" s="621"/>
      <c r="AR8" s="621"/>
      <c r="AS8" s="621"/>
      <c r="AT8" s="621"/>
      <c r="AU8" s="621"/>
      <c r="AV8" s="621"/>
      <c r="AW8" s="621"/>
      <c r="AX8" s="621"/>
      <c r="AY8" s="621"/>
      <c r="AZ8" s="621"/>
      <c r="BA8" s="621"/>
      <c r="BB8" s="621"/>
      <c r="BC8" s="621"/>
      <c r="BD8" s="621"/>
      <c r="BE8" s="621"/>
      <c r="BF8" s="622"/>
      <c r="BG8" s="623">
        <v>131372</v>
      </c>
      <c r="BH8" s="624"/>
      <c r="BI8" s="624"/>
      <c r="BJ8" s="624"/>
      <c r="BK8" s="624"/>
      <c r="BL8" s="624"/>
      <c r="BM8" s="624"/>
      <c r="BN8" s="625"/>
      <c r="BO8" s="626">
        <v>0.8</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17230419</v>
      </c>
      <c r="CS8" s="624"/>
      <c r="CT8" s="624"/>
      <c r="CU8" s="624"/>
      <c r="CV8" s="624"/>
      <c r="CW8" s="624"/>
      <c r="CX8" s="624"/>
      <c r="CY8" s="625"/>
      <c r="CZ8" s="626">
        <v>37.9</v>
      </c>
      <c r="DA8" s="626"/>
      <c r="DB8" s="626"/>
      <c r="DC8" s="626"/>
      <c r="DD8" s="632">
        <v>496076</v>
      </c>
      <c r="DE8" s="624"/>
      <c r="DF8" s="624"/>
      <c r="DG8" s="624"/>
      <c r="DH8" s="624"/>
      <c r="DI8" s="624"/>
      <c r="DJ8" s="624"/>
      <c r="DK8" s="624"/>
      <c r="DL8" s="624"/>
      <c r="DM8" s="624"/>
      <c r="DN8" s="624"/>
      <c r="DO8" s="624"/>
      <c r="DP8" s="625"/>
      <c r="DQ8" s="632">
        <v>9917582</v>
      </c>
      <c r="DR8" s="624"/>
      <c r="DS8" s="624"/>
      <c r="DT8" s="624"/>
      <c r="DU8" s="624"/>
      <c r="DV8" s="624"/>
      <c r="DW8" s="624"/>
      <c r="DX8" s="624"/>
      <c r="DY8" s="624"/>
      <c r="DZ8" s="624"/>
      <c r="EA8" s="624"/>
      <c r="EB8" s="624"/>
      <c r="EC8" s="633"/>
    </row>
    <row r="9" spans="2:143" ht="11.25" customHeight="1">
      <c r="B9" s="620" t="s">
        <v>229</v>
      </c>
      <c r="C9" s="621"/>
      <c r="D9" s="621"/>
      <c r="E9" s="621"/>
      <c r="F9" s="621"/>
      <c r="G9" s="621"/>
      <c r="H9" s="621"/>
      <c r="I9" s="621"/>
      <c r="J9" s="621"/>
      <c r="K9" s="621"/>
      <c r="L9" s="621"/>
      <c r="M9" s="621"/>
      <c r="N9" s="621"/>
      <c r="O9" s="621"/>
      <c r="P9" s="621"/>
      <c r="Q9" s="622"/>
      <c r="R9" s="623">
        <v>141578</v>
      </c>
      <c r="S9" s="624"/>
      <c r="T9" s="624"/>
      <c r="U9" s="624"/>
      <c r="V9" s="624"/>
      <c r="W9" s="624"/>
      <c r="X9" s="624"/>
      <c r="Y9" s="625"/>
      <c r="Z9" s="626">
        <v>0.3</v>
      </c>
      <c r="AA9" s="626"/>
      <c r="AB9" s="626"/>
      <c r="AC9" s="626"/>
      <c r="AD9" s="627">
        <v>141578</v>
      </c>
      <c r="AE9" s="627"/>
      <c r="AF9" s="627"/>
      <c r="AG9" s="627"/>
      <c r="AH9" s="627"/>
      <c r="AI9" s="627"/>
      <c r="AJ9" s="627"/>
      <c r="AK9" s="627"/>
      <c r="AL9" s="628">
        <v>0.6</v>
      </c>
      <c r="AM9" s="629"/>
      <c r="AN9" s="629"/>
      <c r="AO9" s="630"/>
      <c r="AP9" s="620" t="s">
        <v>230</v>
      </c>
      <c r="AQ9" s="621"/>
      <c r="AR9" s="621"/>
      <c r="AS9" s="621"/>
      <c r="AT9" s="621"/>
      <c r="AU9" s="621"/>
      <c r="AV9" s="621"/>
      <c r="AW9" s="621"/>
      <c r="AX9" s="621"/>
      <c r="AY9" s="621"/>
      <c r="AZ9" s="621"/>
      <c r="BA9" s="621"/>
      <c r="BB9" s="621"/>
      <c r="BC9" s="621"/>
      <c r="BD9" s="621"/>
      <c r="BE9" s="621"/>
      <c r="BF9" s="622"/>
      <c r="BG9" s="623">
        <v>3818181</v>
      </c>
      <c r="BH9" s="624"/>
      <c r="BI9" s="624"/>
      <c r="BJ9" s="624"/>
      <c r="BK9" s="624"/>
      <c r="BL9" s="624"/>
      <c r="BM9" s="624"/>
      <c r="BN9" s="625"/>
      <c r="BO9" s="626">
        <v>23.9</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3615524</v>
      </c>
      <c r="CS9" s="624"/>
      <c r="CT9" s="624"/>
      <c r="CU9" s="624"/>
      <c r="CV9" s="624"/>
      <c r="CW9" s="624"/>
      <c r="CX9" s="624"/>
      <c r="CY9" s="625"/>
      <c r="CZ9" s="626">
        <v>8</v>
      </c>
      <c r="DA9" s="626"/>
      <c r="DB9" s="626"/>
      <c r="DC9" s="626"/>
      <c r="DD9" s="632">
        <v>734139</v>
      </c>
      <c r="DE9" s="624"/>
      <c r="DF9" s="624"/>
      <c r="DG9" s="624"/>
      <c r="DH9" s="624"/>
      <c r="DI9" s="624"/>
      <c r="DJ9" s="624"/>
      <c r="DK9" s="624"/>
      <c r="DL9" s="624"/>
      <c r="DM9" s="624"/>
      <c r="DN9" s="624"/>
      <c r="DO9" s="624"/>
      <c r="DP9" s="625"/>
      <c r="DQ9" s="632">
        <v>2700036</v>
      </c>
      <c r="DR9" s="624"/>
      <c r="DS9" s="624"/>
      <c r="DT9" s="624"/>
      <c r="DU9" s="624"/>
      <c r="DV9" s="624"/>
      <c r="DW9" s="624"/>
      <c r="DX9" s="624"/>
      <c r="DY9" s="624"/>
      <c r="DZ9" s="624"/>
      <c r="EA9" s="624"/>
      <c r="EB9" s="624"/>
      <c r="EC9" s="633"/>
    </row>
    <row r="10" spans="2:143" ht="11.25" customHeight="1">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247598</v>
      </c>
      <c r="BH10" s="624"/>
      <c r="BI10" s="624"/>
      <c r="BJ10" s="624"/>
      <c r="BK10" s="624"/>
      <c r="BL10" s="624"/>
      <c r="BM10" s="624"/>
      <c r="BN10" s="625"/>
      <c r="BO10" s="626">
        <v>1.6</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45738</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726</v>
      </c>
      <c r="DR10" s="624"/>
      <c r="DS10" s="624"/>
      <c r="DT10" s="624"/>
      <c r="DU10" s="624"/>
      <c r="DV10" s="624"/>
      <c r="DW10" s="624"/>
      <c r="DX10" s="624"/>
      <c r="DY10" s="624"/>
      <c r="DZ10" s="624"/>
      <c r="EA10" s="624"/>
      <c r="EB10" s="624"/>
      <c r="EC10" s="633"/>
    </row>
    <row r="11" spans="2:143" ht="11.25" customHeight="1">
      <c r="B11" s="620" t="s">
        <v>235</v>
      </c>
      <c r="C11" s="621"/>
      <c r="D11" s="621"/>
      <c r="E11" s="621"/>
      <c r="F11" s="621"/>
      <c r="G11" s="621"/>
      <c r="H11" s="621"/>
      <c r="I11" s="621"/>
      <c r="J11" s="621"/>
      <c r="K11" s="621"/>
      <c r="L11" s="621"/>
      <c r="M11" s="621"/>
      <c r="N11" s="621"/>
      <c r="O11" s="621"/>
      <c r="P11" s="621"/>
      <c r="Q11" s="622"/>
      <c r="R11" s="623">
        <v>2309849</v>
      </c>
      <c r="S11" s="624"/>
      <c r="T11" s="624"/>
      <c r="U11" s="624"/>
      <c r="V11" s="624"/>
      <c r="W11" s="624"/>
      <c r="X11" s="624"/>
      <c r="Y11" s="625"/>
      <c r="Z11" s="628">
        <v>4.8</v>
      </c>
      <c r="AA11" s="629"/>
      <c r="AB11" s="629"/>
      <c r="AC11" s="635"/>
      <c r="AD11" s="632">
        <v>2309849</v>
      </c>
      <c r="AE11" s="624"/>
      <c r="AF11" s="624"/>
      <c r="AG11" s="624"/>
      <c r="AH11" s="624"/>
      <c r="AI11" s="624"/>
      <c r="AJ11" s="624"/>
      <c r="AK11" s="625"/>
      <c r="AL11" s="628">
        <v>9</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1113873</v>
      </c>
      <c r="BH11" s="624"/>
      <c r="BI11" s="624"/>
      <c r="BJ11" s="624"/>
      <c r="BK11" s="624"/>
      <c r="BL11" s="624"/>
      <c r="BM11" s="624"/>
      <c r="BN11" s="625"/>
      <c r="BO11" s="626">
        <v>7</v>
      </c>
      <c r="BP11" s="626"/>
      <c r="BQ11" s="626"/>
      <c r="BR11" s="626"/>
      <c r="BS11" s="627">
        <v>313705</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825017</v>
      </c>
      <c r="CS11" s="624"/>
      <c r="CT11" s="624"/>
      <c r="CU11" s="624"/>
      <c r="CV11" s="624"/>
      <c r="CW11" s="624"/>
      <c r="CX11" s="624"/>
      <c r="CY11" s="625"/>
      <c r="CZ11" s="626">
        <v>1.8</v>
      </c>
      <c r="DA11" s="626"/>
      <c r="DB11" s="626"/>
      <c r="DC11" s="626"/>
      <c r="DD11" s="632">
        <v>352519</v>
      </c>
      <c r="DE11" s="624"/>
      <c r="DF11" s="624"/>
      <c r="DG11" s="624"/>
      <c r="DH11" s="624"/>
      <c r="DI11" s="624"/>
      <c r="DJ11" s="624"/>
      <c r="DK11" s="624"/>
      <c r="DL11" s="624"/>
      <c r="DM11" s="624"/>
      <c r="DN11" s="624"/>
      <c r="DO11" s="624"/>
      <c r="DP11" s="625"/>
      <c r="DQ11" s="632">
        <v>549081</v>
      </c>
      <c r="DR11" s="624"/>
      <c r="DS11" s="624"/>
      <c r="DT11" s="624"/>
      <c r="DU11" s="624"/>
      <c r="DV11" s="624"/>
      <c r="DW11" s="624"/>
      <c r="DX11" s="624"/>
      <c r="DY11" s="624"/>
      <c r="DZ11" s="624"/>
      <c r="EA11" s="624"/>
      <c r="EB11" s="624"/>
      <c r="EC11" s="633"/>
    </row>
    <row r="12" spans="2:143" ht="11.25" customHeight="1">
      <c r="B12" s="620" t="s">
        <v>238</v>
      </c>
      <c r="C12" s="621"/>
      <c r="D12" s="621"/>
      <c r="E12" s="621"/>
      <c r="F12" s="621"/>
      <c r="G12" s="621"/>
      <c r="H12" s="621"/>
      <c r="I12" s="621"/>
      <c r="J12" s="621"/>
      <c r="K12" s="621"/>
      <c r="L12" s="621"/>
      <c r="M12" s="621"/>
      <c r="N12" s="621"/>
      <c r="O12" s="621"/>
      <c r="P12" s="621"/>
      <c r="Q12" s="622"/>
      <c r="R12" s="623">
        <v>12344</v>
      </c>
      <c r="S12" s="624"/>
      <c r="T12" s="624"/>
      <c r="U12" s="624"/>
      <c r="V12" s="624"/>
      <c r="W12" s="624"/>
      <c r="X12" s="624"/>
      <c r="Y12" s="625"/>
      <c r="Z12" s="626">
        <v>0</v>
      </c>
      <c r="AA12" s="626"/>
      <c r="AB12" s="626"/>
      <c r="AC12" s="626"/>
      <c r="AD12" s="627">
        <v>12344</v>
      </c>
      <c r="AE12" s="627"/>
      <c r="AF12" s="627"/>
      <c r="AG12" s="627"/>
      <c r="AH12" s="627"/>
      <c r="AI12" s="627"/>
      <c r="AJ12" s="627"/>
      <c r="AK12" s="627"/>
      <c r="AL12" s="628">
        <v>0</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9647875</v>
      </c>
      <c r="BH12" s="624"/>
      <c r="BI12" s="624"/>
      <c r="BJ12" s="624"/>
      <c r="BK12" s="624"/>
      <c r="BL12" s="624"/>
      <c r="BM12" s="624"/>
      <c r="BN12" s="625"/>
      <c r="BO12" s="626">
        <v>60.5</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1135163</v>
      </c>
      <c r="CS12" s="624"/>
      <c r="CT12" s="624"/>
      <c r="CU12" s="624"/>
      <c r="CV12" s="624"/>
      <c r="CW12" s="624"/>
      <c r="CX12" s="624"/>
      <c r="CY12" s="625"/>
      <c r="CZ12" s="626">
        <v>2.5</v>
      </c>
      <c r="DA12" s="626"/>
      <c r="DB12" s="626"/>
      <c r="DC12" s="626"/>
      <c r="DD12" s="632">
        <v>209381</v>
      </c>
      <c r="DE12" s="624"/>
      <c r="DF12" s="624"/>
      <c r="DG12" s="624"/>
      <c r="DH12" s="624"/>
      <c r="DI12" s="624"/>
      <c r="DJ12" s="624"/>
      <c r="DK12" s="624"/>
      <c r="DL12" s="624"/>
      <c r="DM12" s="624"/>
      <c r="DN12" s="624"/>
      <c r="DO12" s="624"/>
      <c r="DP12" s="625"/>
      <c r="DQ12" s="632">
        <v>624486</v>
      </c>
      <c r="DR12" s="624"/>
      <c r="DS12" s="624"/>
      <c r="DT12" s="624"/>
      <c r="DU12" s="624"/>
      <c r="DV12" s="624"/>
      <c r="DW12" s="624"/>
      <c r="DX12" s="624"/>
      <c r="DY12" s="624"/>
      <c r="DZ12" s="624"/>
      <c r="EA12" s="624"/>
      <c r="EB12" s="624"/>
      <c r="EC12" s="633"/>
    </row>
    <row r="13" spans="2:143" ht="11.25" customHeight="1">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9571543</v>
      </c>
      <c r="BH13" s="624"/>
      <c r="BI13" s="624"/>
      <c r="BJ13" s="624"/>
      <c r="BK13" s="624"/>
      <c r="BL13" s="624"/>
      <c r="BM13" s="624"/>
      <c r="BN13" s="625"/>
      <c r="BO13" s="626">
        <v>60</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3830100</v>
      </c>
      <c r="CS13" s="624"/>
      <c r="CT13" s="624"/>
      <c r="CU13" s="624"/>
      <c r="CV13" s="624"/>
      <c r="CW13" s="624"/>
      <c r="CX13" s="624"/>
      <c r="CY13" s="625"/>
      <c r="CZ13" s="626">
        <v>8.4</v>
      </c>
      <c r="DA13" s="626"/>
      <c r="DB13" s="626"/>
      <c r="DC13" s="626"/>
      <c r="DD13" s="632">
        <v>2371538</v>
      </c>
      <c r="DE13" s="624"/>
      <c r="DF13" s="624"/>
      <c r="DG13" s="624"/>
      <c r="DH13" s="624"/>
      <c r="DI13" s="624"/>
      <c r="DJ13" s="624"/>
      <c r="DK13" s="624"/>
      <c r="DL13" s="624"/>
      <c r="DM13" s="624"/>
      <c r="DN13" s="624"/>
      <c r="DO13" s="624"/>
      <c r="DP13" s="625"/>
      <c r="DQ13" s="632">
        <v>1976308</v>
      </c>
      <c r="DR13" s="624"/>
      <c r="DS13" s="624"/>
      <c r="DT13" s="624"/>
      <c r="DU13" s="624"/>
      <c r="DV13" s="624"/>
      <c r="DW13" s="624"/>
      <c r="DX13" s="624"/>
      <c r="DY13" s="624"/>
      <c r="DZ13" s="624"/>
      <c r="EA13" s="624"/>
      <c r="EB13" s="624"/>
      <c r="EC13" s="633"/>
    </row>
    <row r="14" spans="2:143" ht="11.25" customHeight="1">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374126</v>
      </c>
      <c r="BH14" s="624"/>
      <c r="BI14" s="624"/>
      <c r="BJ14" s="624"/>
      <c r="BK14" s="624"/>
      <c r="BL14" s="624"/>
      <c r="BM14" s="624"/>
      <c r="BN14" s="625"/>
      <c r="BO14" s="626">
        <v>2.2999999999999998</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1613321</v>
      </c>
      <c r="CS14" s="624"/>
      <c r="CT14" s="624"/>
      <c r="CU14" s="624"/>
      <c r="CV14" s="624"/>
      <c r="CW14" s="624"/>
      <c r="CX14" s="624"/>
      <c r="CY14" s="625"/>
      <c r="CZ14" s="626">
        <v>3.6</v>
      </c>
      <c r="DA14" s="626"/>
      <c r="DB14" s="626"/>
      <c r="DC14" s="626"/>
      <c r="DD14" s="632">
        <v>350401</v>
      </c>
      <c r="DE14" s="624"/>
      <c r="DF14" s="624"/>
      <c r="DG14" s="624"/>
      <c r="DH14" s="624"/>
      <c r="DI14" s="624"/>
      <c r="DJ14" s="624"/>
      <c r="DK14" s="624"/>
      <c r="DL14" s="624"/>
      <c r="DM14" s="624"/>
      <c r="DN14" s="624"/>
      <c r="DO14" s="624"/>
      <c r="DP14" s="625"/>
      <c r="DQ14" s="632">
        <v>1297219</v>
      </c>
      <c r="DR14" s="624"/>
      <c r="DS14" s="624"/>
      <c r="DT14" s="624"/>
      <c r="DU14" s="624"/>
      <c r="DV14" s="624"/>
      <c r="DW14" s="624"/>
      <c r="DX14" s="624"/>
      <c r="DY14" s="624"/>
      <c r="DZ14" s="624"/>
      <c r="EA14" s="624"/>
      <c r="EB14" s="624"/>
      <c r="EC14" s="633"/>
    </row>
    <row r="15" spans="2:143" ht="11.25" customHeight="1">
      <c r="B15" s="620" t="s">
        <v>247</v>
      </c>
      <c r="C15" s="621"/>
      <c r="D15" s="621"/>
      <c r="E15" s="621"/>
      <c r="F15" s="621"/>
      <c r="G15" s="621"/>
      <c r="H15" s="621"/>
      <c r="I15" s="621"/>
      <c r="J15" s="621"/>
      <c r="K15" s="621"/>
      <c r="L15" s="621"/>
      <c r="M15" s="621"/>
      <c r="N15" s="621"/>
      <c r="O15" s="621"/>
      <c r="P15" s="621"/>
      <c r="Q15" s="622"/>
      <c r="R15" s="623">
        <v>38667</v>
      </c>
      <c r="S15" s="624"/>
      <c r="T15" s="624"/>
      <c r="U15" s="624"/>
      <c r="V15" s="624"/>
      <c r="W15" s="624"/>
      <c r="X15" s="624"/>
      <c r="Y15" s="625"/>
      <c r="Z15" s="626">
        <v>0.1</v>
      </c>
      <c r="AA15" s="626"/>
      <c r="AB15" s="626"/>
      <c r="AC15" s="626"/>
      <c r="AD15" s="627">
        <v>38667</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605858</v>
      </c>
      <c r="BH15" s="624"/>
      <c r="BI15" s="624"/>
      <c r="BJ15" s="624"/>
      <c r="BK15" s="624"/>
      <c r="BL15" s="624"/>
      <c r="BM15" s="624"/>
      <c r="BN15" s="625"/>
      <c r="BO15" s="626">
        <v>3.8</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6325675</v>
      </c>
      <c r="CS15" s="624"/>
      <c r="CT15" s="624"/>
      <c r="CU15" s="624"/>
      <c r="CV15" s="624"/>
      <c r="CW15" s="624"/>
      <c r="CX15" s="624"/>
      <c r="CY15" s="625"/>
      <c r="CZ15" s="626">
        <v>13.9</v>
      </c>
      <c r="DA15" s="626"/>
      <c r="DB15" s="626"/>
      <c r="DC15" s="626"/>
      <c r="DD15" s="632">
        <v>2587345</v>
      </c>
      <c r="DE15" s="624"/>
      <c r="DF15" s="624"/>
      <c r="DG15" s="624"/>
      <c r="DH15" s="624"/>
      <c r="DI15" s="624"/>
      <c r="DJ15" s="624"/>
      <c r="DK15" s="624"/>
      <c r="DL15" s="624"/>
      <c r="DM15" s="624"/>
      <c r="DN15" s="624"/>
      <c r="DO15" s="624"/>
      <c r="DP15" s="625"/>
      <c r="DQ15" s="632">
        <v>3642196</v>
      </c>
      <c r="DR15" s="624"/>
      <c r="DS15" s="624"/>
      <c r="DT15" s="624"/>
      <c r="DU15" s="624"/>
      <c r="DV15" s="624"/>
      <c r="DW15" s="624"/>
      <c r="DX15" s="624"/>
      <c r="DY15" s="624"/>
      <c r="DZ15" s="624"/>
      <c r="EA15" s="624"/>
      <c r="EB15" s="624"/>
      <c r="EC15" s="633"/>
    </row>
    <row r="16" spans="2:143" ht="11.25" customHeight="1">
      <c r="B16" s="620" t="s">
        <v>250</v>
      </c>
      <c r="C16" s="621"/>
      <c r="D16" s="621"/>
      <c r="E16" s="621"/>
      <c r="F16" s="621"/>
      <c r="G16" s="621"/>
      <c r="H16" s="621"/>
      <c r="I16" s="621"/>
      <c r="J16" s="621"/>
      <c r="K16" s="621"/>
      <c r="L16" s="621"/>
      <c r="M16" s="621"/>
      <c r="N16" s="621"/>
      <c r="O16" s="621"/>
      <c r="P16" s="621"/>
      <c r="Q16" s="622"/>
      <c r="R16" s="623">
        <v>262767</v>
      </c>
      <c r="S16" s="624"/>
      <c r="T16" s="624"/>
      <c r="U16" s="624"/>
      <c r="V16" s="624"/>
      <c r="W16" s="624"/>
      <c r="X16" s="624"/>
      <c r="Y16" s="625"/>
      <c r="Z16" s="626">
        <v>0.5</v>
      </c>
      <c r="AA16" s="626"/>
      <c r="AB16" s="626"/>
      <c r="AC16" s="626"/>
      <c r="AD16" s="627">
        <v>262767</v>
      </c>
      <c r="AE16" s="627"/>
      <c r="AF16" s="627"/>
      <c r="AG16" s="627"/>
      <c r="AH16" s="627"/>
      <c r="AI16" s="627"/>
      <c r="AJ16" s="627"/>
      <c r="AK16" s="627"/>
      <c r="AL16" s="628">
        <v>1</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60812</v>
      </c>
      <c r="CS16" s="624"/>
      <c r="CT16" s="624"/>
      <c r="CU16" s="624"/>
      <c r="CV16" s="624"/>
      <c r="CW16" s="624"/>
      <c r="CX16" s="624"/>
      <c r="CY16" s="625"/>
      <c r="CZ16" s="626">
        <v>0.1</v>
      </c>
      <c r="DA16" s="626"/>
      <c r="DB16" s="626"/>
      <c r="DC16" s="626"/>
      <c r="DD16" s="632" t="s">
        <v>122</v>
      </c>
      <c r="DE16" s="624"/>
      <c r="DF16" s="624"/>
      <c r="DG16" s="624"/>
      <c r="DH16" s="624"/>
      <c r="DI16" s="624"/>
      <c r="DJ16" s="624"/>
      <c r="DK16" s="624"/>
      <c r="DL16" s="624"/>
      <c r="DM16" s="624"/>
      <c r="DN16" s="624"/>
      <c r="DO16" s="624"/>
      <c r="DP16" s="625"/>
      <c r="DQ16" s="632">
        <v>19301</v>
      </c>
      <c r="DR16" s="624"/>
      <c r="DS16" s="624"/>
      <c r="DT16" s="624"/>
      <c r="DU16" s="624"/>
      <c r="DV16" s="624"/>
      <c r="DW16" s="624"/>
      <c r="DX16" s="624"/>
      <c r="DY16" s="624"/>
      <c r="DZ16" s="624"/>
      <c r="EA16" s="624"/>
      <c r="EB16" s="624"/>
      <c r="EC16" s="633"/>
    </row>
    <row r="17" spans="2:133" ht="11.25" customHeight="1">
      <c r="B17" s="620" t="s">
        <v>253</v>
      </c>
      <c r="C17" s="621"/>
      <c r="D17" s="621"/>
      <c r="E17" s="621"/>
      <c r="F17" s="621"/>
      <c r="G17" s="621"/>
      <c r="H17" s="621"/>
      <c r="I17" s="621"/>
      <c r="J17" s="621"/>
      <c r="K17" s="621"/>
      <c r="L17" s="621"/>
      <c r="M17" s="621"/>
      <c r="N17" s="621"/>
      <c r="O17" s="621"/>
      <c r="P17" s="621"/>
      <c r="Q17" s="622"/>
      <c r="R17" s="623">
        <v>475094</v>
      </c>
      <c r="S17" s="624"/>
      <c r="T17" s="624"/>
      <c r="U17" s="624"/>
      <c r="V17" s="624"/>
      <c r="W17" s="624"/>
      <c r="X17" s="624"/>
      <c r="Y17" s="625"/>
      <c r="Z17" s="626">
        <v>1</v>
      </c>
      <c r="AA17" s="626"/>
      <c r="AB17" s="626"/>
      <c r="AC17" s="626"/>
      <c r="AD17" s="627">
        <v>475094</v>
      </c>
      <c r="AE17" s="627"/>
      <c r="AF17" s="627"/>
      <c r="AG17" s="627"/>
      <c r="AH17" s="627"/>
      <c r="AI17" s="627"/>
      <c r="AJ17" s="627"/>
      <c r="AK17" s="627"/>
      <c r="AL17" s="628">
        <v>1.8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4651646</v>
      </c>
      <c r="CS17" s="624"/>
      <c r="CT17" s="624"/>
      <c r="CU17" s="624"/>
      <c r="CV17" s="624"/>
      <c r="CW17" s="624"/>
      <c r="CX17" s="624"/>
      <c r="CY17" s="625"/>
      <c r="CZ17" s="626">
        <v>10.199999999999999</v>
      </c>
      <c r="DA17" s="626"/>
      <c r="DB17" s="626"/>
      <c r="DC17" s="626"/>
      <c r="DD17" s="632" t="s">
        <v>122</v>
      </c>
      <c r="DE17" s="624"/>
      <c r="DF17" s="624"/>
      <c r="DG17" s="624"/>
      <c r="DH17" s="624"/>
      <c r="DI17" s="624"/>
      <c r="DJ17" s="624"/>
      <c r="DK17" s="624"/>
      <c r="DL17" s="624"/>
      <c r="DM17" s="624"/>
      <c r="DN17" s="624"/>
      <c r="DO17" s="624"/>
      <c r="DP17" s="625"/>
      <c r="DQ17" s="632">
        <v>4615470</v>
      </c>
      <c r="DR17" s="624"/>
      <c r="DS17" s="624"/>
      <c r="DT17" s="624"/>
      <c r="DU17" s="624"/>
      <c r="DV17" s="624"/>
      <c r="DW17" s="624"/>
      <c r="DX17" s="624"/>
      <c r="DY17" s="624"/>
      <c r="DZ17" s="624"/>
      <c r="EA17" s="624"/>
      <c r="EB17" s="624"/>
      <c r="EC17" s="633"/>
    </row>
    <row r="18" spans="2:133" ht="11.25" customHeight="1">
      <c r="B18" s="620" t="s">
        <v>256</v>
      </c>
      <c r="C18" s="621"/>
      <c r="D18" s="621"/>
      <c r="E18" s="621"/>
      <c r="F18" s="621"/>
      <c r="G18" s="621"/>
      <c r="H18" s="621"/>
      <c r="I18" s="621"/>
      <c r="J18" s="621"/>
      <c r="K18" s="621"/>
      <c r="L18" s="621"/>
      <c r="M18" s="621"/>
      <c r="N18" s="621"/>
      <c r="O18" s="621"/>
      <c r="P18" s="621"/>
      <c r="Q18" s="622"/>
      <c r="R18" s="623">
        <v>86949</v>
      </c>
      <c r="S18" s="624"/>
      <c r="T18" s="624"/>
      <c r="U18" s="624"/>
      <c r="V18" s="624"/>
      <c r="W18" s="624"/>
      <c r="X18" s="624"/>
      <c r="Y18" s="625"/>
      <c r="Z18" s="626">
        <v>0.2</v>
      </c>
      <c r="AA18" s="626"/>
      <c r="AB18" s="626"/>
      <c r="AC18" s="626"/>
      <c r="AD18" s="627">
        <v>86949</v>
      </c>
      <c r="AE18" s="627"/>
      <c r="AF18" s="627"/>
      <c r="AG18" s="627"/>
      <c r="AH18" s="627"/>
      <c r="AI18" s="627"/>
      <c r="AJ18" s="627"/>
      <c r="AK18" s="627"/>
      <c r="AL18" s="628">
        <v>0.3</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c r="B19" s="620" t="s">
        <v>259</v>
      </c>
      <c r="C19" s="621"/>
      <c r="D19" s="621"/>
      <c r="E19" s="621"/>
      <c r="F19" s="621"/>
      <c r="G19" s="621"/>
      <c r="H19" s="621"/>
      <c r="I19" s="621"/>
      <c r="J19" s="621"/>
      <c r="K19" s="621"/>
      <c r="L19" s="621"/>
      <c r="M19" s="621"/>
      <c r="N19" s="621"/>
      <c r="O19" s="621"/>
      <c r="P19" s="621"/>
      <c r="Q19" s="622"/>
      <c r="R19" s="623">
        <v>356985</v>
      </c>
      <c r="S19" s="624"/>
      <c r="T19" s="624"/>
      <c r="U19" s="624"/>
      <c r="V19" s="624"/>
      <c r="W19" s="624"/>
      <c r="X19" s="624"/>
      <c r="Y19" s="625"/>
      <c r="Z19" s="626">
        <v>0.7</v>
      </c>
      <c r="AA19" s="626"/>
      <c r="AB19" s="626"/>
      <c r="AC19" s="626"/>
      <c r="AD19" s="627">
        <v>356985</v>
      </c>
      <c r="AE19" s="627"/>
      <c r="AF19" s="627"/>
      <c r="AG19" s="627"/>
      <c r="AH19" s="627"/>
      <c r="AI19" s="627"/>
      <c r="AJ19" s="627"/>
      <c r="AK19" s="627"/>
      <c r="AL19" s="628">
        <v>1.4</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6227</v>
      </c>
      <c r="BH19" s="624"/>
      <c r="BI19" s="624"/>
      <c r="BJ19" s="624"/>
      <c r="BK19" s="624"/>
      <c r="BL19" s="624"/>
      <c r="BM19" s="624"/>
      <c r="BN19" s="625"/>
      <c r="BO19" s="626">
        <v>0</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c r="B20" s="636" t="s">
        <v>262</v>
      </c>
      <c r="C20" s="637"/>
      <c r="D20" s="637"/>
      <c r="E20" s="637"/>
      <c r="F20" s="637"/>
      <c r="G20" s="637"/>
      <c r="H20" s="637"/>
      <c r="I20" s="637"/>
      <c r="J20" s="637"/>
      <c r="K20" s="637"/>
      <c r="L20" s="637"/>
      <c r="M20" s="637"/>
      <c r="N20" s="637"/>
      <c r="O20" s="637"/>
      <c r="P20" s="637"/>
      <c r="Q20" s="638"/>
      <c r="R20" s="623">
        <v>31160</v>
      </c>
      <c r="S20" s="624"/>
      <c r="T20" s="624"/>
      <c r="U20" s="624"/>
      <c r="V20" s="624"/>
      <c r="W20" s="624"/>
      <c r="X20" s="624"/>
      <c r="Y20" s="625"/>
      <c r="Z20" s="626">
        <v>0.1</v>
      </c>
      <c r="AA20" s="626"/>
      <c r="AB20" s="626"/>
      <c r="AC20" s="626"/>
      <c r="AD20" s="627">
        <v>31160</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6227</v>
      </c>
      <c r="BH20" s="624"/>
      <c r="BI20" s="624"/>
      <c r="BJ20" s="624"/>
      <c r="BK20" s="624"/>
      <c r="BL20" s="624"/>
      <c r="BM20" s="624"/>
      <c r="BN20" s="625"/>
      <c r="BO20" s="626">
        <v>0</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45433109</v>
      </c>
      <c r="CS20" s="624"/>
      <c r="CT20" s="624"/>
      <c r="CU20" s="624"/>
      <c r="CV20" s="624"/>
      <c r="CW20" s="624"/>
      <c r="CX20" s="624"/>
      <c r="CY20" s="625"/>
      <c r="CZ20" s="626">
        <v>100</v>
      </c>
      <c r="DA20" s="626"/>
      <c r="DB20" s="626"/>
      <c r="DC20" s="626"/>
      <c r="DD20" s="632">
        <v>7499016</v>
      </c>
      <c r="DE20" s="624"/>
      <c r="DF20" s="624"/>
      <c r="DG20" s="624"/>
      <c r="DH20" s="624"/>
      <c r="DI20" s="624"/>
      <c r="DJ20" s="624"/>
      <c r="DK20" s="624"/>
      <c r="DL20" s="624"/>
      <c r="DM20" s="624"/>
      <c r="DN20" s="624"/>
      <c r="DO20" s="624"/>
      <c r="DP20" s="625"/>
      <c r="DQ20" s="632">
        <v>29430179</v>
      </c>
      <c r="DR20" s="624"/>
      <c r="DS20" s="624"/>
      <c r="DT20" s="624"/>
      <c r="DU20" s="624"/>
      <c r="DV20" s="624"/>
      <c r="DW20" s="624"/>
      <c r="DX20" s="624"/>
      <c r="DY20" s="624"/>
      <c r="DZ20" s="624"/>
      <c r="EA20" s="624"/>
      <c r="EB20" s="624"/>
      <c r="EC20" s="633"/>
    </row>
    <row r="21" spans="2:133" ht="11.25" customHeight="1">
      <c r="B21" s="620" t="s">
        <v>265</v>
      </c>
      <c r="C21" s="621"/>
      <c r="D21" s="621"/>
      <c r="E21" s="621"/>
      <c r="F21" s="621"/>
      <c r="G21" s="621"/>
      <c r="H21" s="621"/>
      <c r="I21" s="621"/>
      <c r="J21" s="621"/>
      <c r="K21" s="621"/>
      <c r="L21" s="621"/>
      <c r="M21" s="621"/>
      <c r="N21" s="621"/>
      <c r="O21" s="621"/>
      <c r="P21" s="621"/>
      <c r="Q21" s="622"/>
      <c r="R21" s="623">
        <v>7195473</v>
      </c>
      <c r="S21" s="624"/>
      <c r="T21" s="624"/>
      <c r="U21" s="624"/>
      <c r="V21" s="624"/>
      <c r="W21" s="624"/>
      <c r="X21" s="624"/>
      <c r="Y21" s="625"/>
      <c r="Z21" s="626">
        <v>14.8</v>
      </c>
      <c r="AA21" s="626"/>
      <c r="AB21" s="626"/>
      <c r="AC21" s="626"/>
      <c r="AD21" s="627">
        <v>5960299</v>
      </c>
      <c r="AE21" s="627"/>
      <c r="AF21" s="627"/>
      <c r="AG21" s="627"/>
      <c r="AH21" s="627"/>
      <c r="AI21" s="627"/>
      <c r="AJ21" s="627"/>
      <c r="AK21" s="627"/>
      <c r="AL21" s="628">
        <v>23.2</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6227</v>
      </c>
      <c r="BH21" s="624"/>
      <c r="BI21" s="624"/>
      <c r="BJ21" s="624"/>
      <c r="BK21" s="624"/>
      <c r="BL21" s="624"/>
      <c r="BM21" s="624"/>
      <c r="BN21" s="625"/>
      <c r="BO21" s="626">
        <v>0</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c r="B22" s="620" t="s">
        <v>267</v>
      </c>
      <c r="C22" s="621"/>
      <c r="D22" s="621"/>
      <c r="E22" s="621"/>
      <c r="F22" s="621"/>
      <c r="G22" s="621"/>
      <c r="H22" s="621"/>
      <c r="I22" s="621"/>
      <c r="J22" s="621"/>
      <c r="K22" s="621"/>
      <c r="L22" s="621"/>
      <c r="M22" s="621"/>
      <c r="N22" s="621"/>
      <c r="O22" s="621"/>
      <c r="P22" s="621"/>
      <c r="Q22" s="622"/>
      <c r="R22" s="623">
        <v>5960299</v>
      </c>
      <c r="S22" s="624"/>
      <c r="T22" s="624"/>
      <c r="U22" s="624"/>
      <c r="V22" s="624"/>
      <c r="W22" s="624"/>
      <c r="X22" s="624"/>
      <c r="Y22" s="625"/>
      <c r="Z22" s="626">
        <v>12.3</v>
      </c>
      <c r="AA22" s="626"/>
      <c r="AB22" s="626"/>
      <c r="AC22" s="626"/>
      <c r="AD22" s="627">
        <v>5960299</v>
      </c>
      <c r="AE22" s="627"/>
      <c r="AF22" s="627"/>
      <c r="AG22" s="627"/>
      <c r="AH22" s="627"/>
      <c r="AI22" s="627"/>
      <c r="AJ22" s="627"/>
      <c r="AK22" s="627"/>
      <c r="AL22" s="628">
        <v>23.2</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270</v>
      </c>
      <c r="C23" s="621"/>
      <c r="D23" s="621"/>
      <c r="E23" s="621"/>
      <c r="F23" s="621"/>
      <c r="G23" s="621"/>
      <c r="H23" s="621"/>
      <c r="I23" s="621"/>
      <c r="J23" s="621"/>
      <c r="K23" s="621"/>
      <c r="L23" s="621"/>
      <c r="M23" s="621"/>
      <c r="N23" s="621"/>
      <c r="O23" s="621"/>
      <c r="P23" s="621"/>
      <c r="Q23" s="622"/>
      <c r="R23" s="623">
        <v>1235174</v>
      </c>
      <c r="S23" s="624"/>
      <c r="T23" s="624"/>
      <c r="U23" s="624"/>
      <c r="V23" s="624"/>
      <c r="W23" s="624"/>
      <c r="X23" s="624"/>
      <c r="Y23" s="625"/>
      <c r="Z23" s="626">
        <v>2.5</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21749619</v>
      </c>
      <c r="CS24" s="613"/>
      <c r="CT24" s="613"/>
      <c r="CU24" s="613"/>
      <c r="CV24" s="613"/>
      <c r="CW24" s="613"/>
      <c r="CX24" s="613"/>
      <c r="CY24" s="614"/>
      <c r="CZ24" s="617">
        <v>47.9</v>
      </c>
      <c r="DA24" s="618"/>
      <c r="DB24" s="618"/>
      <c r="DC24" s="634"/>
      <c r="DD24" s="658">
        <v>15574617</v>
      </c>
      <c r="DE24" s="613"/>
      <c r="DF24" s="613"/>
      <c r="DG24" s="613"/>
      <c r="DH24" s="613"/>
      <c r="DI24" s="613"/>
      <c r="DJ24" s="613"/>
      <c r="DK24" s="614"/>
      <c r="DL24" s="658">
        <v>14413817</v>
      </c>
      <c r="DM24" s="613"/>
      <c r="DN24" s="613"/>
      <c r="DO24" s="613"/>
      <c r="DP24" s="613"/>
      <c r="DQ24" s="613"/>
      <c r="DR24" s="613"/>
      <c r="DS24" s="613"/>
      <c r="DT24" s="613"/>
      <c r="DU24" s="613"/>
      <c r="DV24" s="614"/>
      <c r="DW24" s="617">
        <v>55.8</v>
      </c>
      <c r="DX24" s="618"/>
      <c r="DY24" s="618"/>
      <c r="DZ24" s="618"/>
      <c r="EA24" s="618"/>
      <c r="EB24" s="618"/>
      <c r="EC24" s="619"/>
    </row>
    <row r="25" spans="2:133" ht="11.25" customHeight="1">
      <c r="B25" s="620" t="s">
        <v>280</v>
      </c>
      <c r="C25" s="621"/>
      <c r="D25" s="621"/>
      <c r="E25" s="621"/>
      <c r="F25" s="621"/>
      <c r="G25" s="621"/>
      <c r="H25" s="621"/>
      <c r="I25" s="621"/>
      <c r="J25" s="621"/>
      <c r="K25" s="621"/>
      <c r="L25" s="621"/>
      <c r="M25" s="621"/>
      <c r="N25" s="621"/>
      <c r="O25" s="621"/>
      <c r="P25" s="621"/>
      <c r="Q25" s="622"/>
      <c r="R25" s="623">
        <v>26930196</v>
      </c>
      <c r="S25" s="624"/>
      <c r="T25" s="624"/>
      <c r="U25" s="624"/>
      <c r="V25" s="624"/>
      <c r="W25" s="624"/>
      <c r="X25" s="624"/>
      <c r="Y25" s="625"/>
      <c r="Z25" s="626">
        <v>55.5</v>
      </c>
      <c r="AA25" s="626"/>
      <c r="AB25" s="626"/>
      <c r="AC25" s="626"/>
      <c r="AD25" s="627">
        <v>25695022</v>
      </c>
      <c r="AE25" s="627"/>
      <c r="AF25" s="627"/>
      <c r="AG25" s="627"/>
      <c r="AH25" s="627"/>
      <c r="AI25" s="627"/>
      <c r="AJ25" s="627"/>
      <c r="AK25" s="627"/>
      <c r="AL25" s="628">
        <v>100</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7888021</v>
      </c>
      <c r="CS25" s="655"/>
      <c r="CT25" s="655"/>
      <c r="CU25" s="655"/>
      <c r="CV25" s="655"/>
      <c r="CW25" s="655"/>
      <c r="CX25" s="655"/>
      <c r="CY25" s="656"/>
      <c r="CZ25" s="628">
        <v>17.399999999999999</v>
      </c>
      <c r="DA25" s="653"/>
      <c r="DB25" s="653"/>
      <c r="DC25" s="657"/>
      <c r="DD25" s="632">
        <v>7251249</v>
      </c>
      <c r="DE25" s="655"/>
      <c r="DF25" s="655"/>
      <c r="DG25" s="655"/>
      <c r="DH25" s="655"/>
      <c r="DI25" s="655"/>
      <c r="DJ25" s="655"/>
      <c r="DK25" s="656"/>
      <c r="DL25" s="632">
        <v>7207199</v>
      </c>
      <c r="DM25" s="655"/>
      <c r="DN25" s="655"/>
      <c r="DO25" s="655"/>
      <c r="DP25" s="655"/>
      <c r="DQ25" s="655"/>
      <c r="DR25" s="655"/>
      <c r="DS25" s="655"/>
      <c r="DT25" s="655"/>
      <c r="DU25" s="655"/>
      <c r="DV25" s="656"/>
      <c r="DW25" s="628">
        <v>27.9</v>
      </c>
      <c r="DX25" s="653"/>
      <c r="DY25" s="653"/>
      <c r="DZ25" s="653"/>
      <c r="EA25" s="653"/>
      <c r="EB25" s="653"/>
      <c r="EC25" s="654"/>
    </row>
    <row r="26" spans="2:133" ht="11.25" customHeight="1">
      <c r="B26" s="620" t="s">
        <v>283</v>
      </c>
      <c r="C26" s="621"/>
      <c r="D26" s="621"/>
      <c r="E26" s="621"/>
      <c r="F26" s="621"/>
      <c r="G26" s="621"/>
      <c r="H26" s="621"/>
      <c r="I26" s="621"/>
      <c r="J26" s="621"/>
      <c r="K26" s="621"/>
      <c r="L26" s="621"/>
      <c r="M26" s="621"/>
      <c r="N26" s="621"/>
      <c r="O26" s="621"/>
      <c r="P26" s="621"/>
      <c r="Q26" s="622"/>
      <c r="R26" s="623">
        <v>5897</v>
      </c>
      <c r="S26" s="624"/>
      <c r="T26" s="624"/>
      <c r="U26" s="624"/>
      <c r="V26" s="624"/>
      <c r="W26" s="624"/>
      <c r="X26" s="624"/>
      <c r="Y26" s="625"/>
      <c r="Z26" s="626">
        <v>0</v>
      </c>
      <c r="AA26" s="626"/>
      <c r="AB26" s="626"/>
      <c r="AC26" s="626"/>
      <c r="AD26" s="627">
        <v>5897</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5042902</v>
      </c>
      <c r="CS26" s="624"/>
      <c r="CT26" s="624"/>
      <c r="CU26" s="624"/>
      <c r="CV26" s="624"/>
      <c r="CW26" s="624"/>
      <c r="CX26" s="624"/>
      <c r="CY26" s="625"/>
      <c r="CZ26" s="628">
        <v>11.1</v>
      </c>
      <c r="DA26" s="653"/>
      <c r="DB26" s="653"/>
      <c r="DC26" s="657"/>
      <c r="DD26" s="632">
        <v>4626020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c r="B27" s="620" t="s">
        <v>286</v>
      </c>
      <c r="C27" s="621"/>
      <c r="D27" s="621"/>
      <c r="E27" s="621"/>
      <c r="F27" s="621"/>
      <c r="G27" s="621"/>
      <c r="H27" s="621"/>
      <c r="I27" s="621"/>
      <c r="J27" s="621"/>
      <c r="K27" s="621"/>
      <c r="L27" s="621"/>
      <c r="M27" s="621"/>
      <c r="N27" s="621"/>
      <c r="O27" s="621"/>
      <c r="P27" s="621"/>
      <c r="Q27" s="622"/>
      <c r="R27" s="623">
        <v>426785</v>
      </c>
      <c r="S27" s="624"/>
      <c r="T27" s="624"/>
      <c r="U27" s="624"/>
      <c r="V27" s="624"/>
      <c r="W27" s="624"/>
      <c r="X27" s="624"/>
      <c r="Y27" s="625"/>
      <c r="Z27" s="626">
        <v>0.9</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15945110</v>
      </c>
      <c r="BH27" s="624"/>
      <c r="BI27" s="624"/>
      <c r="BJ27" s="624"/>
      <c r="BK27" s="624"/>
      <c r="BL27" s="624"/>
      <c r="BM27" s="624"/>
      <c r="BN27" s="625"/>
      <c r="BO27" s="626">
        <v>100</v>
      </c>
      <c r="BP27" s="626"/>
      <c r="BQ27" s="626"/>
      <c r="BR27" s="626"/>
      <c r="BS27" s="627">
        <v>313705</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9209952</v>
      </c>
      <c r="CS27" s="655"/>
      <c r="CT27" s="655"/>
      <c r="CU27" s="655"/>
      <c r="CV27" s="655"/>
      <c r="CW27" s="655"/>
      <c r="CX27" s="655"/>
      <c r="CY27" s="656"/>
      <c r="CZ27" s="628">
        <v>20.3</v>
      </c>
      <c r="DA27" s="653"/>
      <c r="DB27" s="653"/>
      <c r="DC27" s="657"/>
      <c r="DD27" s="632">
        <v>3707898</v>
      </c>
      <c r="DE27" s="655"/>
      <c r="DF27" s="655"/>
      <c r="DG27" s="655"/>
      <c r="DH27" s="655"/>
      <c r="DI27" s="655"/>
      <c r="DJ27" s="655"/>
      <c r="DK27" s="656"/>
      <c r="DL27" s="632">
        <v>2591148</v>
      </c>
      <c r="DM27" s="655"/>
      <c r="DN27" s="655"/>
      <c r="DO27" s="655"/>
      <c r="DP27" s="655"/>
      <c r="DQ27" s="655"/>
      <c r="DR27" s="655"/>
      <c r="DS27" s="655"/>
      <c r="DT27" s="655"/>
      <c r="DU27" s="655"/>
      <c r="DV27" s="656"/>
      <c r="DW27" s="628">
        <v>10</v>
      </c>
      <c r="DX27" s="653"/>
      <c r="DY27" s="653"/>
      <c r="DZ27" s="653"/>
      <c r="EA27" s="653"/>
      <c r="EB27" s="653"/>
      <c r="EC27" s="654"/>
    </row>
    <row r="28" spans="2:133" ht="11.25" customHeight="1">
      <c r="B28" s="620" t="s">
        <v>289</v>
      </c>
      <c r="C28" s="621"/>
      <c r="D28" s="621"/>
      <c r="E28" s="621"/>
      <c r="F28" s="621"/>
      <c r="G28" s="621"/>
      <c r="H28" s="621"/>
      <c r="I28" s="621"/>
      <c r="J28" s="621"/>
      <c r="K28" s="621"/>
      <c r="L28" s="621"/>
      <c r="M28" s="621"/>
      <c r="N28" s="621"/>
      <c r="O28" s="621"/>
      <c r="P28" s="621"/>
      <c r="Q28" s="622"/>
      <c r="R28" s="623">
        <v>398502</v>
      </c>
      <c r="S28" s="624"/>
      <c r="T28" s="624"/>
      <c r="U28" s="624"/>
      <c r="V28" s="624"/>
      <c r="W28" s="624"/>
      <c r="X28" s="624"/>
      <c r="Y28" s="625"/>
      <c r="Z28" s="626">
        <v>0.8</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4651646</v>
      </c>
      <c r="CS28" s="624"/>
      <c r="CT28" s="624"/>
      <c r="CU28" s="624"/>
      <c r="CV28" s="624"/>
      <c r="CW28" s="624"/>
      <c r="CX28" s="624"/>
      <c r="CY28" s="625"/>
      <c r="CZ28" s="628">
        <v>10.199999999999999</v>
      </c>
      <c r="DA28" s="653"/>
      <c r="DB28" s="653"/>
      <c r="DC28" s="657"/>
      <c r="DD28" s="632">
        <v>4615470</v>
      </c>
      <c r="DE28" s="624"/>
      <c r="DF28" s="624"/>
      <c r="DG28" s="624"/>
      <c r="DH28" s="624"/>
      <c r="DI28" s="624"/>
      <c r="DJ28" s="624"/>
      <c r="DK28" s="625"/>
      <c r="DL28" s="632">
        <v>4615470</v>
      </c>
      <c r="DM28" s="624"/>
      <c r="DN28" s="624"/>
      <c r="DO28" s="624"/>
      <c r="DP28" s="624"/>
      <c r="DQ28" s="624"/>
      <c r="DR28" s="624"/>
      <c r="DS28" s="624"/>
      <c r="DT28" s="624"/>
      <c r="DU28" s="624"/>
      <c r="DV28" s="625"/>
      <c r="DW28" s="628">
        <v>17.899999999999999</v>
      </c>
      <c r="DX28" s="653"/>
      <c r="DY28" s="653"/>
      <c r="DZ28" s="653"/>
      <c r="EA28" s="653"/>
      <c r="EB28" s="653"/>
      <c r="EC28" s="654"/>
    </row>
    <row r="29" spans="2:133" ht="11.25" customHeight="1">
      <c r="B29" s="620" t="s">
        <v>291</v>
      </c>
      <c r="C29" s="621"/>
      <c r="D29" s="621"/>
      <c r="E29" s="621"/>
      <c r="F29" s="621"/>
      <c r="G29" s="621"/>
      <c r="H29" s="621"/>
      <c r="I29" s="621"/>
      <c r="J29" s="621"/>
      <c r="K29" s="621"/>
      <c r="L29" s="621"/>
      <c r="M29" s="621"/>
      <c r="N29" s="621"/>
      <c r="O29" s="621"/>
      <c r="P29" s="621"/>
      <c r="Q29" s="622"/>
      <c r="R29" s="623">
        <v>124167</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4651530</v>
      </c>
      <c r="CS29" s="655"/>
      <c r="CT29" s="655"/>
      <c r="CU29" s="655"/>
      <c r="CV29" s="655"/>
      <c r="CW29" s="655"/>
      <c r="CX29" s="655"/>
      <c r="CY29" s="656"/>
      <c r="CZ29" s="628">
        <v>10.199999999999999</v>
      </c>
      <c r="DA29" s="653"/>
      <c r="DB29" s="653"/>
      <c r="DC29" s="657"/>
      <c r="DD29" s="632">
        <v>4615354</v>
      </c>
      <c r="DE29" s="655"/>
      <c r="DF29" s="655"/>
      <c r="DG29" s="655"/>
      <c r="DH29" s="655"/>
      <c r="DI29" s="655"/>
      <c r="DJ29" s="655"/>
      <c r="DK29" s="656"/>
      <c r="DL29" s="632">
        <v>4615354</v>
      </c>
      <c r="DM29" s="655"/>
      <c r="DN29" s="655"/>
      <c r="DO29" s="655"/>
      <c r="DP29" s="655"/>
      <c r="DQ29" s="655"/>
      <c r="DR29" s="655"/>
      <c r="DS29" s="655"/>
      <c r="DT29" s="655"/>
      <c r="DU29" s="655"/>
      <c r="DV29" s="656"/>
      <c r="DW29" s="628">
        <v>17.899999999999999</v>
      </c>
      <c r="DX29" s="653"/>
      <c r="DY29" s="653"/>
      <c r="DZ29" s="653"/>
      <c r="EA29" s="653"/>
      <c r="EB29" s="653"/>
      <c r="EC29" s="654"/>
    </row>
    <row r="30" spans="2:133" ht="11.25" customHeight="1">
      <c r="B30" s="620" t="s">
        <v>293</v>
      </c>
      <c r="C30" s="621"/>
      <c r="D30" s="621"/>
      <c r="E30" s="621"/>
      <c r="F30" s="621"/>
      <c r="G30" s="621"/>
      <c r="H30" s="621"/>
      <c r="I30" s="621"/>
      <c r="J30" s="621"/>
      <c r="K30" s="621"/>
      <c r="L30" s="621"/>
      <c r="M30" s="621"/>
      <c r="N30" s="621"/>
      <c r="O30" s="621"/>
      <c r="P30" s="621"/>
      <c r="Q30" s="622"/>
      <c r="R30" s="623">
        <v>6291939</v>
      </c>
      <c r="S30" s="624"/>
      <c r="T30" s="624"/>
      <c r="U30" s="624"/>
      <c r="V30" s="624"/>
      <c r="W30" s="624"/>
      <c r="X30" s="624"/>
      <c r="Y30" s="625"/>
      <c r="Z30" s="626">
        <v>13</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4443112</v>
      </c>
      <c r="CS30" s="624"/>
      <c r="CT30" s="624"/>
      <c r="CU30" s="624"/>
      <c r="CV30" s="624"/>
      <c r="CW30" s="624"/>
      <c r="CX30" s="624"/>
      <c r="CY30" s="625"/>
      <c r="CZ30" s="628">
        <v>9.8000000000000007</v>
      </c>
      <c r="DA30" s="653"/>
      <c r="DB30" s="653"/>
      <c r="DC30" s="657"/>
      <c r="DD30" s="632">
        <v>4408711</v>
      </c>
      <c r="DE30" s="624"/>
      <c r="DF30" s="624"/>
      <c r="DG30" s="624"/>
      <c r="DH30" s="624"/>
      <c r="DI30" s="624"/>
      <c r="DJ30" s="624"/>
      <c r="DK30" s="625"/>
      <c r="DL30" s="632">
        <v>4408711</v>
      </c>
      <c r="DM30" s="624"/>
      <c r="DN30" s="624"/>
      <c r="DO30" s="624"/>
      <c r="DP30" s="624"/>
      <c r="DQ30" s="624"/>
      <c r="DR30" s="624"/>
      <c r="DS30" s="624"/>
      <c r="DT30" s="624"/>
      <c r="DU30" s="624"/>
      <c r="DV30" s="625"/>
      <c r="DW30" s="628">
        <v>17.100000000000001</v>
      </c>
      <c r="DX30" s="653"/>
      <c r="DY30" s="653"/>
      <c r="DZ30" s="653"/>
      <c r="EA30" s="653"/>
      <c r="EB30" s="653"/>
      <c r="EC30" s="654"/>
    </row>
    <row r="31" spans="2:133" ht="11.25" customHeight="1">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99.5</v>
      </c>
      <c r="BH31" s="667"/>
      <c r="BI31" s="667"/>
      <c r="BJ31" s="667"/>
      <c r="BK31" s="667"/>
      <c r="BL31" s="667"/>
      <c r="BM31" s="618">
        <v>98.3</v>
      </c>
      <c r="BN31" s="667"/>
      <c r="BO31" s="667"/>
      <c r="BP31" s="667"/>
      <c r="BQ31" s="668"/>
      <c r="BR31" s="679">
        <v>99.3</v>
      </c>
      <c r="BS31" s="667"/>
      <c r="BT31" s="667"/>
      <c r="BU31" s="667"/>
      <c r="BV31" s="667"/>
      <c r="BW31" s="667"/>
      <c r="BX31" s="618">
        <v>98.3</v>
      </c>
      <c r="BY31" s="667"/>
      <c r="BZ31" s="667"/>
      <c r="CA31" s="667"/>
      <c r="CB31" s="668"/>
      <c r="CD31" s="661"/>
      <c r="CE31" s="662"/>
      <c r="CF31" s="620" t="s">
        <v>300</v>
      </c>
      <c r="CG31" s="621"/>
      <c r="CH31" s="621"/>
      <c r="CI31" s="621"/>
      <c r="CJ31" s="621"/>
      <c r="CK31" s="621"/>
      <c r="CL31" s="621"/>
      <c r="CM31" s="621"/>
      <c r="CN31" s="621"/>
      <c r="CO31" s="621"/>
      <c r="CP31" s="621"/>
      <c r="CQ31" s="622"/>
      <c r="CR31" s="623">
        <v>208418</v>
      </c>
      <c r="CS31" s="655"/>
      <c r="CT31" s="655"/>
      <c r="CU31" s="655"/>
      <c r="CV31" s="655"/>
      <c r="CW31" s="655"/>
      <c r="CX31" s="655"/>
      <c r="CY31" s="656"/>
      <c r="CZ31" s="628">
        <v>0.5</v>
      </c>
      <c r="DA31" s="653"/>
      <c r="DB31" s="653"/>
      <c r="DC31" s="657"/>
      <c r="DD31" s="632">
        <v>206643</v>
      </c>
      <c r="DE31" s="655"/>
      <c r="DF31" s="655"/>
      <c r="DG31" s="655"/>
      <c r="DH31" s="655"/>
      <c r="DI31" s="655"/>
      <c r="DJ31" s="655"/>
      <c r="DK31" s="656"/>
      <c r="DL31" s="632">
        <v>206643</v>
      </c>
      <c r="DM31" s="655"/>
      <c r="DN31" s="655"/>
      <c r="DO31" s="655"/>
      <c r="DP31" s="655"/>
      <c r="DQ31" s="655"/>
      <c r="DR31" s="655"/>
      <c r="DS31" s="655"/>
      <c r="DT31" s="655"/>
      <c r="DU31" s="655"/>
      <c r="DV31" s="656"/>
      <c r="DW31" s="628">
        <v>0.8</v>
      </c>
      <c r="DX31" s="653"/>
      <c r="DY31" s="653"/>
      <c r="DZ31" s="653"/>
      <c r="EA31" s="653"/>
      <c r="EB31" s="653"/>
      <c r="EC31" s="654"/>
    </row>
    <row r="32" spans="2:133" ht="11.25" customHeight="1">
      <c r="B32" s="620" t="s">
        <v>301</v>
      </c>
      <c r="C32" s="621"/>
      <c r="D32" s="621"/>
      <c r="E32" s="621"/>
      <c r="F32" s="621"/>
      <c r="G32" s="621"/>
      <c r="H32" s="621"/>
      <c r="I32" s="621"/>
      <c r="J32" s="621"/>
      <c r="K32" s="621"/>
      <c r="L32" s="621"/>
      <c r="M32" s="621"/>
      <c r="N32" s="621"/>
      <c r="O32" s="621"/>
      <c r="P32" s="621"/>
      <c r="Q32" s="622"/>
      <c r="R32" s="623">
        <v>2708287</v>
      </c>
      <c r="S32" s="624"/>
      <c r="T32" s="624"/>
      <c r="U32" s="624"/>
      <c r="V32" s="624"/>
      <c r="W32" s="624"/>
      <c r="X32" s="624"/>
      <c r="Y32" s="625"/>
      <c r="Z32" s="626">
        <v>5.6</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99.7</v>
      </c>
      <c r="BH32" s="655"/>
      <c r="BI32" s="655"/>
      <c r="BJ32" s="655"/>
      <c r="BK32" s="655"/>
      <c r="BL32" s="655"/>
      <c r="BM32" s="629">
        <v>98.9</v>
      </c>
      <c r="BN32" s="655"/>
      <c r="BO32" s="655"/>
      <c r="BP32" s="655"/>
      <c r="BQ32" s="678"/>
      <c r="BR32" s="680">
        <v>99.4</v>
      </c>
      <c r="BS32" s="655"/>
      <c r="BT32" s="655"/>
      <c r="BU32" s="655"/>
      <c r="BV32" s="655"/>
      <c r="BW32" s="655"/>
      <c r="BX32" s="629">
        <v>98.6</v>
      </c>
      <c r="BY32" s="655"/>
      <c r="BZ32" s="655"/>
      <c r="CA32" s="655"/>
      <c r="CB32" s="678"/>
      <c r="CD32" s="663"/>
      <c r="CE32" s="664"/>
      <c r="CF32" s="620" t="s">
        <v>304</v>
      </c>
      <c r="CG32" s="621"/>
      <c r="CH32" s="621"/>
      <c r="CI32" s="621"/>
      <c r="CJ32" s="621"/>
      <c r="CK32" s="621"/>
      <c r="CL32" s="621"/>
      <c r="CM32" s="621"/>
      <c r="CN32" s="621"/>
      <c r="CO32" s="621"/>
      <c r="CP32" s="621"/>
      <c r="CQ32" s="622"/>
      <c r="CR32" s="623">
        <v>116</v>
      </c>
      <c r="CS32" s="624"/>
      <c r="CT32" s="624"/>
      <c r="CU32" s="624"/>
      <c r="CV32" s="624"/>
      <c r="CW32" s="624"/>
      <c r="CX32" s="624"/>
      <c r="CY32" s="625"/>
      <c r="CZ32" s="628">
        <v>0</v>
      </c>
      <c r="DA32" s="653"/>
      <c r="DB32" s="653"/>
      <c r="DC32" s="657"/>
      <c r="DD32" s="632">
        <v>116</v>
      </c>
      <c r="DE32" s="624"/>
      <c r="DF32" s="624"/>
      <c r="DG32" s="624"/>
      <c r="DH32" s="624"/>
      <c r="DI32" s="624"/>
      <c r="DJ32" s="624"/>
      <c r="DK32" s="625"/>
      <c r="DL32" s="632">
        <v>116</v>
      </c>
      <c r="DM32" s="624"/>
      <c r="DN32" s="624"/>
      <c r="DO32" s="624"/>
      <c r="DP32" s="624"/>
      <c r="DQ32" s="624"/>
      <c r="DR32" s="624"/>
      <c r="DS32" s="624"/>
      <c r="DT32" s="624"/>
      <c r="DU32" s="624"/>
      <c r="DV32" s="625"/>
      <c r="DW32" s="628">
        <v>0</v>
      </c>
      <c r="DX32" s="653"/>
      <c r="DY32" s="653"/>
      <c r="DZ32" s="653"/>
      <c r="EA32" s="653"/>
      <c r="EB32" s="653"/>
      <c r="EC32" s="654"/>
    </row>
    <row r="33" spans="2:133" ht="11.25" customHeight="1">
      <c r="B33" s="620" t="s">
        <v>305</v>
      </c>
      <c r="C33" s="621"/>
      <c r="D33" s="621"/>
      <c r="E33" s="621"/>
      <c r="F33" s="621"/>
      <c r="G33" s="621"/>
      <c r="H33" s="621"/>
      <c r="I33" s="621"/>
      <c r="J33" s="621"/>
      <c r="K33" s="621"/>
      <c r="L33" s="621"/>
      <c r="M33" s="621"/>
      <c r="N33" s="621"/>
      <c r="O33" s="621"/>
      <c r="P33" s="621"/>
      <c r="Q33" s="622"/>
      <c r="R33" s="623">
        <v>60409</v>
      </c>
      <c r="S33" s="624"/>
      <c r="T33" s="624"/>
      <c r="U33" s="624"/>
      <c r="V33" s="624"/>
      <c r="W33" s="624"/>
      <c r="X33" s="624"/>
      <c r="Y33" s="625"/>
      <c r="Z33" s="626">
        <v>0.1</v>
      </c>
      <c r="AA33" s="626"/>
      <c r="AB33" s="626"/>
      <c r="AC33" s="626"/>
      <c r="AD33" s="627" t="s">
        <v>122</v>
      </c>
      <c r="AE33" s="627"/>
      <c r="AF33" s="627"/>
      <c r="AG33" s="627"/>
      <c r="AH33" s="627"/>
      <c r="AI33" s="627"/>
      <c r="AJ33" s="627"/>
      <c r="AK33" s="627"/>
      <c r="AL33" s="628" t="s">
        <v>122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99.3</v>
      </c>
      <c r="BH33" s="682"/>
      <c r="BI33" s="682"/>
      <c r="BJ33" s="682"/>
      <c r="BK33" s="682"/>
      <c r="BL33" s="682"/>
      <c r="BM33" s="683">
        <v>98</v>
      </c>
      <c r="BN33" s="682"/>
      <c r="BO33" s="682"/>
      <c r="BP33" s="682"/>
      <c r="BQ33" s="684"/>
      <c r="BR33" s="681">
        <v>99.3</v>
      </c>
      <c r="BS33" s="682"/>
      <c r="BT33" s="682"/>
      <c r="BU33" s="682"/>
      <c r="BV33" s="682"/>
      <c r="BW33" s="682"/>
      <c r="BX33" s="683">
        <v>98.1</v>
      </c>
      <c r="BY33" s="682"/>
      <c r="BZ33" s="682"/>
      <c r="CA33" s="682"/>
      <c r="CB33" s="684"/>
      <c r="CD33" s="620" t="s">
        <v>307</v>
      </c>
      <c r="CE33" s="621"/>
      <c r="CF33" s="621"/>
      <c r="CG33" s="621"/>
      <c r="CH33" s="621"/>
      <c r="CI33" s="621"/>
      <c r="CJ33" s="621"/>
      <c r="CK33" s="621"/>
      <c r="CL33" s="621"/>
      <c r="CM33" s="621"/>
      <c r="CN33" s="621"/>
      <c r="CO33" s="621"/>
      <c r="CP33" s="621"/>
      <c r="CQ33" s="622"/>
      <c r="CR33" s="623">
        <v>16123662</v>
      </c>
      <c r="CS33" s="655"/>
      <c r="CT33" s="655"/>
      <c r="CU33" s="655"/>
      <c r="CV33" s="655"/>
      <c r="CW33" s="655"/>
      <c r="CX33" s="655"/>
      <c r="CY33" s="656"/>
      <c r="CZ33" s="628">
        <v>35.5</v>
      </c>
      <c r="DA33" s="653"/>
      <c r="DB33" s="653"/>
      <c r="DC33" s="657"/>
      <c r="DD33" s="632">
        <v>11402437</v>
      </c>
      <c r="DE33" s="655"/>
      <c r="DF33" s="655"/>
      <c r="DG33" s="655"/>
      <c r="DH33" s="655"/>
      <c r="DI33" s="655"/>
      <c r="DJ33" s="655"/>
      <c r="DK33" s="656"/>
      <c r="DL33" s="632">
        <v>8498535</v>
      </c>
      <c r="DM33" s="655"/>
      <c r="DN33" s="655"/>
      <c r="DO33" s="655"/>
      <c r="DP33" s="655"/>
      <c r="DQ33" s="655"/>
      <c r="DR33" s="655"/>
      <c r="DS33" s="655"/>
      <c r="DT33" s="655"/>
      <c r="DU33" s="655"/>
      <c r="DV33" s="656"/>
      <c r="DW33" s="628">
        <v>32.9</v>
      </c>
      <c r="DX33" s="653"/>
      <c r="DY33" s="653"/>
      <c r="DZ33" s="653"/>
      <c r="EA33" s="653"/>
      <c r="EB33" s="653"/>
      <c r="EC33" s="654"/>
    </row>
    <row r="34" spans="2:133" ht="11.25" customHeight="1">
      <c r="B34" s="620" t="s">
        <v>308</v>
      </c>
      <c r="C34" s="621"/>
      <c r="D34" s="621"/>
      <c r="E34" s="621"/>
      <c r="F34" s="621"/>
      <c r="G34" s="621"/>
      <c r="H34" s="621"/>
      <c r="I34" s="621"/>
      <c r="J34" s="621"/>
      <c r="K34" s="621"/>
      <c r="L34" s="621"/>
      <c r="M34" s="621"/>
      <c r="N34" s="621"/>
      <c r="O34" s="621"/>
      <c r="P34" s="621"/>
      <c r="Q34" s="622"/>
      <c r="R34" s="623">
        <v>1861108</v>
      </c>
      <c r="S34" s="624"/>
      <c r="T34" s="624"/>
      <c r="U34" s="624"/>
      <c r="V34" s="624"/>
      <c r="W34" s="624"/>
      <c r="X34" s="624"/>
      <c r="Y34" s="625"/>
      <c r="Z34" s="626">
        <v>3.8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5983673</v>
      </c>
      <c r="CS34" s="624"/>
      <c r="CT34" s="624"/>
      <c r="CU34" s="624"/>
      <c r="CV34" s="624"/>
      <c r="CW34" s="624"/>
      <c r="CX34" s="624"/>
      <c r="CY34" s="625"/>
      <c r="CZ34" s="628">
        <v>13.2</v>
      </c>
      <c r="DA34" s="653"/>
      <c r="DB34" s="653"/>
      <c r="DC34" s="657"/>
      <c r="DD34" s="632">
        <v>4422985</v>
      </c>
      <c r="DE34" s="624"/>
      <c r="DF34" s="624"/>
      <c r="DG34" s="624"/>
      <c r="DH34" s="624"/>
      <c r="DI34" s="624"/>
      <c r="DJ34" s="624"/>
      <c r="DK34" s="625"/>
      <c r="DL34" s="632">
        <v>3906682</v>
      </c>
      <c r="DM34" s="624"/>
      <c r="DN34" s="624"/>
      <c r="DO34" s="624"/>
      <c r="DP34" s="624"/>
      <c r="DQ34" s="624"/>
      <c r="DR34" s="624"/>
      <c r="DS34" s="624"/>
      <c r="DT34" s="624"/>
      <c r="DU34" s="624"/>
      <c r="DV34" s="625"/>
      <c r="DW34" s="628">
        <v>15.1</v>
      </c>
      <c r="DX34" s="653"/>
      <c r="DY34" s="653"/>
      <c r="DZ34" s="653"/>
      <c r="EA34" s="653"/>
      <c r="EB34" s="653"/>
      <c r="EC34" s="654"/>
    </row>
    <row r="35" spans="2:133" ht="11.25" customHeight="1">
      <c r="B35" s="620" t="s">
        <v>310</v>
      </c>
      <c r="C35" s="621"/>
      <c r="D35" s="621"/>
      <c r="E35" s="621"/>
      <c r="F35" s="621"/>
      <c r="G35" s="621"/>
      <c r="H35" s="621"/>
      <c r="I35" s="621"/>
      <c r="J35" s="621"/>
      <c r="K35" s="621"/>
      <c r="L35" s="621"/>
      <c r="M35" s="621"/>
      <c r="N35" s="621"/>
      <c r="O35" s="621"/>
      <c r="P35" s="621"/>
      <c r="Q35" s="622"/>
      <c r="R35" s="623">
        <v>1744078</v>
      </c>
      <c r="S35" s="624"/>
      <c r="T35" s="624"/>
      <c r="U35" s="624"/>
      <c r="V35" s="624"/>
      <c r="W35" s="624"/>
      <c r="X35" s="624"/>
      <c r="Y35" s="625"/>
      <c r="Z35" s="626">
        <v>3.6</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314222</v>
      </c>
      <c r="CS35" s="655"/>
      <c r="CT35" s="655"/>
      <c r="CU35" s="655"/>
      <c r="CV35" s="655"/>
      <c r="CW35" s="655"/>
      <c r="CX35" s="655"/>
      <c r="CY35" s="656"/>
      <c r="CZ35" s="628">
        <v>0.7</v>
      </c>
      <c r="DA35" s="653"/>
      <c r="DB35" s="653"/>
      <c r="DC35" s="657"/>
      <c r="DD35" s="632">
        <v>202247</v>
      </c>
      <c r="DE35" s="655"/>
      <c r="DF35" s="655"/>
      <c r="DG35" s="655"/>
      <c r="DH35" s="655"/>
      <c r="DI35" s="655"/>
      <c r="DJ35" s="655"/>
      <c r="DK35" s="656"/>
      <c r="DL35" s="632">
        <v>202052</v>
      </c>
      <c r="DM35" s="655"/>
      <c r="DN35" s="655"/>
      <c r="DO35" s="655"/>
      <c r="DP35" s="655"/>
      <c r="DQ35" s="655"/>
      <c r="DR35" s="655"/>
      <c r="DS35" s="655"/>
      <c r="DT35" s="655"/>
      <c r="DU35" s="655"/>
      <c r="DV35" s="656"/>
      <c r="DW35" s="628">
        <v>0.8</v>
      </c>
      <c r="DX35" s="653"/>
      <c r="DY35" s="653"/>
      <c r="DZ35" s="653"/>
      <c r="EA35" s="653"/>
      <c r="EB35" s="653"/>
      <c r="EC35" s="654"/>
    </row>
    <row r="36" spans="2:133" ht="11.25" customHeight="1">
      <c r="B36" s="620" t="s">
        <v>314</v>
      </c>
      <c r="C36" s="621"/>
      <c r="D36" s="621"/>
      <c r="E36" s="621"/>
      <c r="F36" s="621"/>
      <c r="G36" s="621"/>
      <c r="H36" s="621"/>
      <c r="I36" s="621"/>
      <c r="J36" s="621"/>
      <c r="K36" s="621"/>
      <c r="L36" s="621"/>
      <c r="M36" s="621"/>
      <c r="N36" s="621"/>
      <c r="O36" s="621"/>
      <c r="P36" s="621"/>
      <c r="Q36" s="622"/>
      <c r="R36" s="623">
        <v>3840369</v>
      </c>
      <c r="S36" s="624"/>
      <c r="T36" s="624"/>
      <c r="U36" s="624"/>
      <c r="V36" s="624"/>
      <c r="W36" s="624"/>
      <c r="X36" s="624"/>
      <c r="Y36" s="625"/>
      <c r="Z36" s="626">
        <v>7.9</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5348583</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196615</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3593353</v>
      </c>
      <c r="CS36" s="624"/>
      <c r="CT36" s="624"/>
      <c r="CU36" s="624"/>
      <c r="CV36" s="624"/>
      <c r="CW36" s="624"/>
      <c r="CX36" s="624"/>
      <c r="CY36" s="625"/>
      <c r="CZ36" s="628">
        <v>7.9</v>
      </c>
      <c r="DA36" s="653"/>
      <c r="DB36" s="653"/>
      <c r="DC36" s="657"/>
      <c r="DD36" s="632">
        <v>2431115</v>
      </c>
      <c r="DE36" s="624"/>
      <c r="DF36" s="624"/>
      <c r="DG36" s="624"/>
      <c r="DH36" s="624"/>
      <c r="DI36" s="624"/>
      <c r="DJ36" s="624"/>
      <c r="DK36" s="625"/>
      <c r="DL36" s="632">
        <v>1146619</v>
      </c>
      <c r="DM36" s="624"/>
      <c r="DN36" s="624"/>
      <c r="DO36" s="624"/>
      <c r="DP36" s="624"/>
      <c r="DQ36" s="624"/>
      <c r="DR36" s="624"/>
      <c r="DS36" s="624"/>
      <c r="DT36" s="624"/>
      <c r="DU36" s="624"/>
      <c r="DV36" s="625"/>
      <c r="DW36" s="628">
        <v>4.4000000000000004</v>
      </c>
      <c r="DX36" s="653"/>
      <c r="DY36" s="653"/>
      <c r="DZ36" s="653"/>
      <c r="EA36" s="653"/>
      <c r="EB36" s="653"/>
      <c r="EC36" s="654"/>
    </row>
    <row r="37" spans="2:133" ht="11.25" customHeight="1">
      <c r="B37" s="620" t="s">
        <v>318</v>
      </c>
      <c r="C37" s="621"/>
      <c r="D37" s="621"/>
      <c r="E37" s="621"/>
      <c r="F37" s="621"/>
      <c r="G37" s="621"/>
      <c r="H37" s="621"/>
      <c r="I37" s="621"/>
      <c r="J37" s="621"/>
      <c r="K37" s="621"/>
      <c r="L37" s="621"/>
      <c r="M37" s="621"/>
      <c r="N37" s="621"/>
      <c r="O37" s="621"/>
      <c r="P37" s="621"/>
      <c r="Q37" s="622"/>
      <c r="R37" s="623">
        <v>753930</v>
      </c>
      <c r="S37" s="624"/>
      <c r="T37" s="624"/>
      <c r="U37" s="624"/>
      <c r="V37" s="624"/>
      <c r="W37" s="624"/>
      <c r="X37" s="624"/>
      <c r="Y37" s="625"/>
      <c r="Z37" s="626">
        <v>1.6</v>
      </c>
      <c r="AA37" s="626"/>
      <c r="AB37" s="626"/>
      <c r="AC37" s="626"/>
      <c r="AD37" s="627">
        <v>3382</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714190</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66804</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39794</v>
      </c>
      <c r="CS37" s="655"/>
      <c r="CT37" s="655"/>
      <c r="CU37" s="655"/>
      <c r="CV37" s="655"/>
      <c r="CW37" s="655"/>
      <c r="CX37" s="655"/>
      <c r="CY37" s="656"/>
      <c r="CZ37" s="628">
        <v>0.1</v>
      </c>
      <c r="DA37" s="653"/>
      <c r="DB37" s="653"/>
      <c r="DC37" s="657"/>
      <c r="DD37" s="632">
        <v>39794</v>
      </c>
      <c r="DE37" s="655"/>
      <c r="DF37" s="655"/>
      <c r="DG37" s="655"/>
      <c r="DH37" s="655"/>
      <c r="DI37" s="655"/>
      <c r="DJ37" s="655"/>
      <c r="DK37" s="656"/>
      <c r="DL37" s="632">
        <v>34794</v>
      </c>
      <c r="DM37" s="655"/>
      <c r="DN37" s="655"/>
      <c r="DO37" s="655"/>
      <c r="DP37" s="655"/>
      <c r="DQ37" s="655"/>
      <c r="DR37" s="655"/>
      <c r="DS37" s="655"/>
      <c r="DT37" s="655"/>
      <c r="DU37" s="655"/>
      <c r="DV37" s="656"/>
      <c r="DW37" s="628">
        <v>0.1</v>
      </c>
      <c r="DX37" s="653"/>
      <c r="DY37" s="653"/>
      <c r="DZ37" s="653"/>
      <c r="EA37" s="653"/>
      <c r="EB37" s="653"/>
      <c r="EC37" s="654"/>
    </row>
    <row r="38" spans="2:133" ht="11.25" customHeight="1">
      <c r="B38" s="620" t="s">
        <v>322</v>
      </c>
      <c r="C38" s="621"/>
      <c r="D38" s="621"/>
      <c r="E38" s="621"/>
      <c r="F38" s="621"/>
      <c r="G38" s="621"/>
      <c r="H38" s="621"/>
      <c r="I38" s="621"/>
      <c r="J38" s="621"/>
      <c r="K38" s="621"/>
      <c r="L38" s="621"/>
      <c r="M38" s="621"/>
      <c r="N38" s="621"/>
      <c r="O38" s="621"/>
      <c r="P38" s="621"/>
      <c r="Q38" s="622"/>
      <c r="R38" s="623">
        <v>3404100</v>
      </c>
      <c r="S38" s="624"/>
      <c r="T38" s="624"/>
      <c r="U38" s="624"/>
      <c r="V38" s="624"/>
      <c r="W38" s="624"/>
      <c r="X38" s="624"/>
      <c r="Y38" s="625"/>
      <c r="Z38" s="626">
        <v>7</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169620</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9168</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4303055</v>
      </c>
      <c r="CS38" s="624"/>
      <c r="CT38" s="624"/>
      <c r="CU38" s="624"/>
      <c r="CV38" s="624"/>
      <c r="CW38" s="624"/>
      <c r="CX38" s="624"/>
      <c r="CY38" s="625"/>
      <c r="CZ38" s="628">
        <v>9.5</v>
      </c>
      <c r="DA38" s="653"/>
      <c r="DB38" s="653"/>
      <c r="DC38" s="657"/>
      <c r="DD38" s="632">
        <v>3544175</v>
      </c>
      <c r="DE38" s="624"/>
      <c r="DF38" s="624"/>
      <c r="DG38" s="624"/>
      <c r="DH38" s="624"/>
      <c r="DI38" s="624"/>
      <c r="DJ38" s="624"/>
      <c r="DK38" s="625"/>
      <c r="DL38" s="632">
        <v>3243182</v>
      </c>
      <c r="DM38" s="624"/>
      <c r="DN38" s="624"/>
      <c r="DO38" s="624"/>
      <c r="DP38" s="624"/>
      <c r="DQ38" s="624"/>
      <c r="DR38" s="624"/>
      <c r="DS38" s="624"/>
      <c r="DT38" s="624"/>
      <c r="DU38" s="624"/>
      <c r="DV38" s="625"/>
      <c r="DW38" s="628">
        <v>12.6</v>
      </c>
      <c r="DX38" s="653"/>
      <c r="DY38" s="653"/>
      <c r="DZ38" s="653"/>
      <c r="EA38" s="653"/>
      <c r="EB38" s="653"/>
      <c r="EC38" s="654"/>
    </row>
    <row r="39" spans="2:133" ht="11.25" customHeight="1">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161718</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12983</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1634459</v>
      </c>
      <c r="CS39" s="655"/>
      <c r="CT39" s="655"/>
      <c r="CU39" s="655"/>
      <c r="CV39" s="655"/>
      <c r="CW39" s="655"/>
      <c r="CX39" s="655"/>
      <c r="CY39" s="656"/>
      <c r="CZ39" s="628">
        <v>3.6</v>
      </c>
      <c r="DA39" s="653"/>
      <c r="DB39" s="653"/>
      <c r="DC39" s="657"/>
      <c r="DD39" s="632">
        <v>801515</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c r="B40" s="620" t="s">
        <v>330</v>
      </c>
      <c r="C40" s="621"/>
      <c r="D40" s="621"/>
      <c r="E40" s="621"/>
      <c r="F40" s="621"/>
      <c r="G40" s="621"/>
      <c r="H40" s="621"/>
      <c r="I40" s="621"/>
      <c r="J40" s="621"/>
      <c r="K40" s="621"/>
      <c r="L40" s="621"/>
      <c r="M40" s="621"/>
      <c r="N40" s="621"/>
      <c r="O40" s="621"/>
      <c r="P40" s="621"/>
      <c r="Q40" s="622"/>
      <c r="R40" s="623">
        <v>106900</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109</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294900</v>
      </c>
      <c r="CS40" s="624"/>
      <c r="CT40" s="624"/>
      <c r="CU40" s="624"/>
      <c r="CV40" s="624"/>
      <c r="CW40" s="624"/>
      <c r="CX40" s="624"/>
      <c r="CY40" s="625"/>
      <c r="CZ40" s="628">
        <v>0.6</v>
      </c>
      <c r="DA40" s="653"/>
      <c r="DB40" s="653"/>
      <c r="DC40" s="657"/>
      <c r="DD40" s="632">
        <v>400</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c r="B41" s="644" t="s">
        <v>335</v>
      </c>
      <c r="C41" s="645"/>
      <c r="D41" s="645"/>
      <c r="E41" s="645"/>
      <c r="F41" s="645"/>
      <c r="G41" s="645"/>
      <c r="H41" s="645"/>
      <c r="I41" s="645"/>
      <c r="J41" s="645"/>
      <c r="K41" s="645"/>
      <c r="L41" s="645"/>
      <c r="M41" s="645"/>
      <c r="N41" s="645"/>
      <c r="O41" s="645"/>
      <c r="P41" s="645"/>
      <c r="Q41" s="646"/>
      <c r="R41" s="695">
        <v>48549767</v>
      </c>
      <c r="S41" s="696"/>
      <c r="T41" s="696"/>
      <c r="U41" s="696"/>
      <c r="V41" s="696"/>
      <c r="W41" s="696"/>
      <c r="X41" s="696"/>
      <c r="Y41" s="700"/>
      <c r="Z41" s="701">
        <v>100</v>
      </c>
      <c r="AA41" s="701"/>
      <c r="AB41" s="701"/>
      <c r="AC41" s="701"/>
      <c r="AD41" s="702">
        <v>25704301</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951000</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339</v>
      </c>
      <c r="AR42" s="693"/>
      <c r="AS42" s="693"/>
      <c r="AT42" s="693"/>
      <c r="AU42" s="693"/>
      <c r="AV42" s="693"/>
      <c r="AW42" s="693"/>
      <c r="AX42" s="693"/>
      <c r="AY42" s="694"/>
      <c r="AZ42" s="695">
        <v>3352055</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442</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7559828</v>
      </c>
      <c r="CS42" s="655"/>
      <c r="CT42" s="655"/>
      <c r="CU42" s="655"/>
      <c r="CV42" s="655"/>
      <c r="CW42" s="655"/>
      <c r="CX42" s="655"/>
      <c r="CY42" s="656"/>
      <c r="CZ42" s="628">
        <v>16.600000000000001</v>
      </c>
      <c r="DA42" s="653"/>
      <c r="DB42" s="653"/>
      <c r="DC42" s="657"/>
      <c r="DD42" s="632">
        <v>2453125</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02" t="s">
        <v>342</v>
      </c>
      <c r="CD43" s="620" t="s">
        <v>343</v>
      </c>
      <c r="CE43" s="621"/>
      <c r="CF43" s="621"/>
      <c r="CG43" s="621"/>
      <c r="CH43" s="621"/>
      <c r="CI43" s="621"/>
      <c r="CJ43" s="621"/>
      <c r="CK43" s="621"/>
      <c r="CL43" s="621"/>
      <c r="CM43" s="621"/>
      <c r="CN43" s="621"/>
      <c r="CO43" s="621"/>
      <c r="CP43" s="621"/>
      <c r="CQ43" s="622"/>
      <c r="CR43" s="623">
        <v>274978</v>
      </c>
      <c r="CS43" s="655"/>
      <c r="CT43" s="655"/>
      <c r="CU43" s="655"/>
      <c r="CV43" s="655"/>
      <c r="CW43" s="655"/>
      <c r="CX43" s="655"/>
      <c r="CY43" s="656"/>
      <c r="CZ43" s="628">
        <v>0.6</v>
      </c>
      <c r="DA43" s="653"/>
      <c r="DB43" s="653"/>
      <c r="DC43" s="657"/>
      <c r="DD43" s="632">
        <v>261523</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7499016</v>
      </c>
      <c r="CS44" s="624"/>
      <c r="CT44" s="624"/>
      <c r="CU44" s="624"/>
      <c r="CV44" s="624"/>
      <c r="CW44" s="624"/>
      <c r="CX44" s="624"/>
      <c r="CY44" s="625"/>
      <c r="CZ44" s="628">
        <v>16.5</v>
      </c>
      <c r="DA44" s="629"/>
      <c r="DB44" s="629"/>
      <c r="DC44" s="635"/>
      <c r="DD44" s="632">
        <v>2433824</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1540657</v>
      </c>
      <c r="CS45" s="655"/>
      <c r="CT45" s="655"/>
      <c r="CU45" s="655"/>
      <c r="CV45" s="655"/>
      <c r="CW45" s="655"/>
      <c r="CX45" s="655"/>
      <c r="CY45" s="656"/>
      <c r="CZ45" s="628">
        <v>3.4</v>
      </c>
      <c r="DA45" s="653"/>
      <c r="DB45" s="653"/>
      <c r="DC45" s="657"/>
      <c r="DD45" s="632">
        <v>305992</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13"/>
      <c r="CD46" s="661"/>
      <c r="CE46" s="662"/>
      <c r="CF46" s="620" t="s">
        <v>348</v>
      </c>
      <c r="CG46" s="621"/>
      <c r="CH46" s="621"/>
      <c r="CI46" s="621"/>
      <c r="CJ46" s="621"/>
      <c r="CK46" s="621"/>
      <c r="CL46" s="621"/>
      <c r="CM46" s="621"/>
      <c r="CN46" s="621"/>
      <c r="CO46" s="621"/>
      <c r="CP46" s="621"/>
      <c r="CQ46" s="622"/>
      <c r="CR46" s="623">
        <v>5680302</v>
      </c>
      <c r="CS46" s="624"/>
      <c r="CT46" s="624"/>
      <c r="CU46" s="624"/>
      <c r="CV46" s="624"/>
      <c r="CW46" s="624"/>
      <c r="CX46" s="624"/>
      <c r="CY46" s="625"/>
      <c r="CZ46" s="628">
        <v>12.5</v>
      </c>
      <c r="DA46" s="629"/>
      <c r="DB46" s="629"/>
      <c r="DC46" s="635"/>
      <c r="DD46" s="632">
        <v>2031272</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13"/>
      <c r="CD47" s="661"/>
      <c r="CE47" s="662"/>
      <c r="CF47" s="620" t="s">
        <v>349</v>
      </c>
      <c r="CG47" s="621"/>
      <c r="CH47" s="621"/>
      <c r="CI47" s="621"/>
      <c r="CJ47" s="621"/>
      <c r="CK47" s="621"/>
      <c r="CL47" s="621"/>
      <c r="CM47" s="621"/>
      <c r="CN47" s="621"/>
      <c r="CO47" s="621"/>
      <c r="CP47" s="621"/>
      <c r="CQ47" s="622"/>
      <c r="CR47" s="623">
        <v>60812</v>
      </c>
      <c r="CS47" s="655"/>
      <c r="CT47" s="655"/>
      <c r="CU47" s="655"/>
      <c r="CV47" s="655"/>
      <c r="CW47" s="655"/>
      <c r="CX47" s="655"/>
      <c r="CY47" s="656"/>
      <c r="CZ47" s="628">
        <v>0.1</v>
      </c>
      <c r="DA47" s="653"/>
      <c r="DB47" s="653"/>
      <c r="DC47" s="657"/>
      <c r="DD47" s="632">
        <v>19301</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1">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13"/>
      <c r="CD49" s="644" t="s">
        <v>351</v>
      </c>
      <c r="CE49" s="645"/>
      <c r="CF49" s="645"/>
      <c r="CG49" s="645"/>
      <c r="CH49" s="645"/>
      <c r="CI49" s="645"/>
      <c r="CJ49" s="645"/>
      <c r="CK49" s="645"/>
      <c r="CL49" s="645"/>
      <c r="CM49" s="645"/>
      <c r="CN49" s="645"/>
      <c r="CO49" s="645"/>
      <c r="CP49" s="645"/>
      <c r="CQ49" s="646"/>
      <c r="CR49" s="695">
        <v>45433109</v>
      </c>
      <c r="CS49" s="682"/>
      <c r="CT49" s="682"/>
      <c r="CU49" s="682"/>
      <c r="CV49" s="682"/>
      <c r="CW49" s="682"/>
      <c r="CX49" s="682"/>
      <c r="CY49" s="711"/>
      <c r="CZ49" s="703">
        <v>100</v>
      </c>
      <c r="DA49" s="712"/>
      <c r="DB49" s="712"/>
      <c r="DC49" s="713"/>
      <c r="DD49" s="714">
        <v>29430179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wIJFbLUgvF5KTi1BJ13sjRUnP0ZzK4p59aYKEXfB0OMVMDF3eFA0LFBNLaCHmpJBe2lY+LLQuQOYivg66QVL+Q==" saltValue="WPsJp0LutI8ZwPKJLrYBG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3" zoomScaleNormal="63"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c r="A7" s="224">
        <v>1</v>
      </c>
      <c r="B7" s="749" t="s">
        <v>374</v>
      </c>
      <c r="C7" s="750"/>
      <c r="D7" s="750"/>
      <c r="E7" s="750"/>
      <c r="F7" s="750"/>
      <c r="G7" s="750"/>
      <c r="H7" s="750"/>
      <c r="I7" s="750"/>
      <c r="J7" s="750"/>
      <c r="K7" s="750"/>
      <c r="L7" s="750"/>
      <c r="M7" s="750"/>
      <c r="N7" s="750"/>
      <c r="O7" s="750"/>
      <c r="P7" s="751"/>
      <c r="Q7" s="752">
        <v>48324</v>
      </c>
      <c r="R7" s="753"/>
      <c r="S7" s="753"/>
      <c r="T7" s="753"/>
      <c r="U7" s="753"/>
      <c r="V7" s="753">
        <v>45208</v>
      </c>
      <c r="W7" s="753"/>
      <c r="X7" s="753"/>
      <c r="Y7" s="753"/>
      <c r="Z7" s="753"/>
      <c r="AA7" s="753">
        <v>3116</v>
      </c>
      <c r="AB7" s="753"/>
      <c r="AC7" s="753"/>
      <c r="AD7" s="753"/>
      <c r="AE7" s="754"/>
      <c r="AF7" s="755">
        <v>2722</v>
      </c>
      <c r="AG7" s="756"/>
      <c r="AH7" s="756"/>
      <c r="AI7" s="756"/>
      <c r="AJ7" s="757"/>
      <c r="AK7" s="758">
        <v>1677</v>
      </c>
      <c r="AL7" s="759"/>
      <c r="AM7" s="759"/>
      <c r="AN7" s="759"/>
      <c r="AO7" s="759"/>
      <c r="AP7" s="759">
        <v>49058</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564</v>
      </c>
      <c r="BT7" s="747"/>
      <c r="BU7" s="747"/>
      <c r="BV7" s="747"/>
      <c r="BW7" s="747"/>
      <c r="BX7" s="747"/>
      <c r="BY7" s="747"/>
      <c r="BZ7" s="747"/>
      <c r="CA7" s="747"/>
      <c r="CB7" s="747"/>
      <c r="CC7" s="747"/>
      <c r="CD7" s="747"/>
      <c r="CE7" s="747"/>
      <c r="CF7" s="747"/>
      <c r="CG7" s="762"/>
      <c r="CH7" s="743">
        <v>35</v>
      </c>
      <c r="CI7" s="744"/>
      <c r="CJ7" s="744"/>
      <c r="CK7" s="744"/>
      <c r="CL7" s="745"/>
      <c r="CM7" s="743">
        <v>534</v>
      </c>
      <c r="CN7" s="744"/>
      <c r="CO7" s="744"/>
      <c r="CP7" s="744"/>
      <c r="CQ7" s="745"/>
      <c r="CR7" s="743">
        <v>100</v>
      </c>
      <c r="CS7" s="744"/>
      <c r="CT7" s="744"/>
      <c r="CU7" s="744"/>
      <c r="CV7" s="745"/>
      <c r="CW7" s="743" t="s">
        <v>496</v>
      </c>
      <c r="CX7" s="744"/>
      <c r="CY7" s="744"/>
      <c r="CZ7" s="744"/>
      <c r="DA7" s="745"/>
      <c r="DB7" s="743" t="s">
        <v>496</v>
      </c>
      <c r="DC7" s="744"/>
      <c r="DD7" s="744"/>
      <c r="DE7" s="744"/>
      <c r="DF7" s="745"/>
      <c r="DG7" s="743" t="s">
        <v>496</v>
      </c>
      <c r="DH7" s="744"/>
      <c r="DI7" s="744"/>
      <c r="DJ7" s="744"/>
      <c r="DK7" s="745"/>
      <c r="DL7" s="743" t="s">
        <v>496</v>
      </c>
      <c r="DM7" s="744"/>
      <c r="DN7" s="744"/>
      <c r="DO7" s="744"/>
      <c r="DP7" s="745"/>
      <c r="DQ7" s="743" t="s">
        <v>496</v>
      </c>
      <c r="DR7" s="744"/>
      <c r="DS7" s="744"/>
      <c r="DT7" s="744"/>
      <c r="DU7" s="745"/>
      <c r="DV7" s="746"/>
      <c r="DW7" s="747"/>
      <c r="DX7" s="747"/>
      <c r="DY7" s="747"/>
      <c r="DZ7" s="748"/>
      <c r="EA7" s="222"/>
    </row>
    <row r="8" spans="1:131" s="223" customFormat="1" ht="26.25" customHeight="1">
      <c r="A8" s="226">
        <v>2</v>
      </c>
      <c r="B8" s="780" t="s">
        <v>375</v>
      </c>
      <c r="C8" s="781"/>
      <c r="D8" s="781"/>
      <c r="E8" s="781"/>
      <c r="F8" s="781"/>
      <c r="G8" s="781"/>
      <c r="H8" s="781"/>
      <c r="I8" s="781"/>
      <c r="J8" s="781"/>
      <c r="K8" s="781"/>
      <c r="L8" s="781"/>
      <c r="M8" s="781"/>
      <c r="N8" s="781"/>
      <c r="O8" s="781"/>
      <c r="P8" s="782"/>
      <c r="Q8" s="783">
        <v>17</v>
      </c>
      <c r="R8" s="784"/>
      <c r="S8" s="784"/>
      <c r="T8" s="784"/>
      <c r="U8" s="784"/>
      <c r="V8" s="784">
        <v>16</v>
      </c>
      <c r="W8" s="784"/>
      <c r="X8" s="784"/>
      <c r="Y8" s="784"/>
      <c r="Z8" s="784"/>
      <c r="AA8" s="784">
        <v>0</v>
      </c>
      <c r="AB8" s="784"/>
      <c r="AC8" s="784"/>
      <c r="AD8" s="784"/>
      <c r="AE8" s="785"/>
      <c r="AF8" s="786">
        <v>0</v>
      </c>
      <c r="AG8" s="787"/>
      <c r="AH8" s="787"/>
      <c r="AI8" s="787"/>
      <c r="AJ8" s="788"/>
      <c r="AK8" s="769">
        <v>16</v>
      </c>
      <c r="AL8" s="770"/>
      <c r="AM8" s="770"/>
      <c r="AN8" s="770"/>
      <c r="AO8" s="770"/>
      <c r="AP8" s="770" t="s">
        <v>558</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565</v>
      </c>
      <c r="BT8" s="774"/>
      <c r="BU8" s="774"/>
      <c r="BV8" s="774"/>
      <c r="BW8" s="774"/>
      <c r="BX8" s="774"/>
      <c r="BY8" s="774"/>
      <c r="BZ8" s="774"/>
      <c r="CA8" s="774"/>
      <c r="CB8" s="774"/>
      <c r="CC8" s="774"/>
      <c r="CD8" s="774"/>
      <c r="CE8" s="774"/>
      <c r="CF8" s="774"/>
      <c r="CG8" s="775"/>
      <c r="CH8" s="776">
        <v>0</v>
      </c>
      <c r="CI8" s="777"/>
      <c r="CJ8" s="777"/>
      <c r="CK8" s="777"/>
      <c r="CL8" s="778"/>
      <c r="CM8" s="776">
        <v>121</v>
      </c>
      <c r="CN8" s="777"/>
      <c r="CO8" s="777"/>
      <c r="CP8" s="777"/>
      <c r="CQ8" s="778"/>
      <c r="CR8" s="776">
        <v>54</v>
      </c>
      <c r="CS8" s="777"/>
      <c r="CT8" s="777"/>
      <c r="CU8" s="777"/>
      <c r="CV8" s="778"/>
      <c r="CW8" s="776">
        <v>28</v>
      </c>
      <c r="CX8" s="777"/>
      <c r="CY8" s="777"/>
      <c r="CZ8" s="777"/>
      <c r="DA8" s="778"/>
      <c r="DB8" s="776" t="s">
        <v>496</v>
      </c>
      <c r="DC8" s="777"/>
      <c r="DD8" s="777"/>
      <c r="DE8" s="777"/>
      <c r="DF8" s="778"/>
      <c r="DG8" s="776" t="s">
        <v>496</v>
      </c>
      <c r="DH8" s="777"/>
      <c r="DI8" s="777"/>
      <c r="DJ8" s="777"/>
      <c r="DK8" s="778"/>
      <c r="DL8" s="776" t="s">
        <v>496</v>
      </c>
      <c r="DM8" s="777"/>
      <c r="DN8" s="777"/>
      <c r="DO8" s="777"/>
      <c r="DP8" s="778"/>
      <c r="DQ8" s="776" t="s">
        <v>496</v>
      </c>
      <c r="DR8" s="777"/>
      <c r="DS8" s="777"/>
      <c r="DT8" s="777"/>
      <c r="DU8" s="778"/>
      <c r="DV8" s="773"/>
      <c r="DW8" s="774"/>
      <c r="DX8" s="774"/>
      <c r="DY8" s="774"/>
      <c r="DZ8" s="779"/>
      <c r="EA8" s="222"/>
    </row>
    <row r="9" spans="1:131" s="223" customFormat="1" ht="26.25" customHeight="1">
      <c r="A9" s="226">
        <v>3</v>
      </c>
      <c r="B9" s="780" t="s">
        <v>557</v>
      </c>
      <c r="C9" s="781"/>
      <c r="D9" s="781"/>
      <c r="E9" s="781"/>
      <c r="F9" s="781"/>
      <c r="G9" s="781"/>
      <c r="H9" s="781"/>
      <c r="I9" s="781"/>
      <c r="J9" s="781"/>
      <c r="K9" s="781"/>
      <c r="L9" s="781"/>
      <c r="M9" s="781"/>
      <c r="N9" s="781"/>
      <c r="O9" s="781"/>
      <c r="P9" s="782"/>
      <c r="Q9" s="783">
        <v>244</v>
      </c>
      <c r="R9" s="784"/>
      <c r="S9" s="784"/>
      <c r="T9" s="784"/>
      <c r="U9" s="784"/>
      <c r="V9" s="784">
        <v>244</v>
      </c>
      <c r="W9" s="784"/>
      <c r="X9" s="784"/>
      <c r="Y9" s="784"/>
      <c r="Z9" s="784"/>
      <c r="AA9" s="784">
        <v>0</v>
      </c>
      <c r="AB9" s="784"/>
      <c r="AC9" s="784"/>
      <c r="AD9" s="784"/>
      <c r="AE9" s="785"/>
      <c r="AF9" s="786">
        <v>0</v>
      </c>
      <c r="AG9" s="787"/>
      <c r="AH9" s="787"/>
      <c r="AI9" s="787"/>
      <c r="AJ9" s="788"/>
      <c r="AK9" s="769">
        <v>8</v>
      </c>
      <c r="AL9" s="770"/>
      <c r="AM9" s="770"/>
      <c r="AN9" s="770"/>
      <c r="AO9" s="770"/>
      <c r="AP9" s="770">
        <v>237</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566</v>
      </c>
      <c r="BT9" s="774"/>
      <c r="BU9" s="774"/>
      <c r="BV9" s="774"/>
      <c r="BW9" s="774"/>
      <c r="BX9" s="774"/>
      <c r="BY9" s="774"/>
      <c r="BZ9" s="774"/>
      <c r="CA9" s="774"/>
      <c r="CB9" s="774"/>
      <c r="CC9" s="774"/>
      <c r="CD9" s="774"/>
      <c r="CE9" s="774"/>
      <c r="CF9" s="774"/>
      <c r="CG9" s="775"/>
      <c r="CH9" s="776">
        <v>28</v>
      </c>
      <c r="CI9" s="777"/>
      <c r="CJ9" s="777"/>
      <c r="CK9" s="777"/>
      <c r="CL9" s="778"/>
      <c r="CM9" s="776">
        <v>395</v>
      </c>
      <c r="CN9" s="777"/>
      <c r="CO9" s="777"/>
      <c r="CP9" s="777"/>
      <c r="CQ9" s="778"/>
      <c r="CR9" s="776">
        <v>75</v>
      </c>
      <c r="CS9" s="777"/>
      <c r="CT9" s="777"/>
      <c r="CU9" s="777"/>
      <c r="CV9" s="778"/>
      <c r="CW9" s="776" t="s">
        <v>496</v>
      </c>
      <c r="CX9" s="777"/>
      <c r="CY9" s="777"/>
      <c r="CZ9" s="777"/>
      <c r="DA9" s="778"/>
      <c r="DB9" s="776" t="s">
        <v>496</v>
      </c>
      <c r="DC9" s="777"/>
      <c r="DD9" s="777"/>
      <c r="DE9" s="777"/>
      <c r="DF9" s="778"/>
      <c r="DG9" s="776" t="s">
        <v>496</v>
      </c>
      <c r="DH9" s="777"/>
      <c r="DI9" s="777"/>
      <c r="DJ9" s="777"/>
      <c r="DK9" s="778"/>
      <c r="DL9" s="776" t="s">
        <v>496</v>
      </c>
      <c r="DM9" s="777"/>
      <c r="DN9" s="777"/>
      <c r="DO9" s="777"/>
      <c r="DP9" s="778"/>
      <c r="DQ9" s="776" t="s">
        <v>496</v>
      </c>
      <c r="DR9" s="777"/>
      <c r="DS9" s="777"/>
      <c r="DT9" s="777"/>
      <c r="DU9" s="778"/>
      <c r="DV9" s="773"/>
      <c r="DW9" s="774"/>
      <c r="DX9" s="774"/>
      <c r="DY9" s="774"/>
      <c r="DZ9" s="779"/>
      <c r="EA9" s="222"/>
    </row>
    <row r="10" spans="1:131" s="223" customFormat="1" ht="26.25" customHeight="1">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567</v>
      </c>
      <c r="BT10" s="774"/>
      <c r="BU10" s="774"/>
      <c r="BV10" s="774"/>
      <c r="BW10" s="774"/>
      <c r="BX10" s="774"/>
      <c r="BY10" s="774"/>
      <c r="BZ10" s="774"/>
      <c r="CA10" s="774"/>
      <c r="CB10" s="774"/>
      <c r="CC10" s="774"/>
      <c r="CD10" s="774"/>
      <c r="CE10" s="774"/>
      <c r="CF10" s="774"/>
      <c r="CG10" s="775"/>
      <c r="CH10" s="776">
        <v>6</v>
      </c>
      <c r="CI10" s="777"/>
      <c r="CJ10" s="777"/>
      <c r="CK10" s="777"/>
      <c r="CL10" s="778"/>
      <c r="CM10" s="776">
        <v>50</v>
      </c>
      <c r="CN10" s="777"/>
      <c r="CO10" s="777"/>
      <c r="CP10" s="777"/>
      <c r="CQ10" s="778"/>
      <c r="CR10" s="776">
        <v>7</v>
      </c>
      <c r="CS10" s="777"/>
      <c r="CT10" s="777"/>
      <c r="CU10" s="777"/>
      <c r="CV10" s="778"/>
      <c r="CW10" s="776" t="s">
        <v>496</v>
      </c>
      <c r="CX10" s="777"/>
      <c r="CY10" s="777"/>
      <c r="CZ10" s="777"/>
      <c r="DA10" s="778"/>
      <c r="DB10" s="776" t="s">
        <v>496</v>
      </c>
      <c r="DC10" s="777"/>
      <c r="DD10" s="777"/>
      <c r="DE10" s="777"/>
      <c r="DF10" s="778"/>
      <c r="DG10" s="776" t="s">
        <v>496</v>
      </c>
      <c r="DH10" s="777"/>
      <c r="DI10" s="777"/>
      <c r="DJ10" s="777"/>
      <c r="DK10" s="778"/>
      <c r="DL10" s="776" t="s">
        <v>496</v>
      </c>
      <c r="DM10" s="777"/>
      <c r="DN10" s="777"/>
      <c r="DO10" s="777"/>
      <c r="DP10" s="778"/>
      <c r="DQ10" s="776" t="s">
        <v>496</v>
      </c>
      <c r="DR10" s="777"/>
      <c r="DS10" s="777"/>
      <c r="DT10" s="777"/>
      <c r="DU10" s="778"/>
      <c r="DV10" s="773"/>
      <c r="DW10" s="774"/>
      <c r="DX10" s="774"/>
      <c r="DY10" s="774"/>
      <c r="DZ10" s="779"/>
      <c r="EA10" s="222"/>
    </row>
    <row r="11" spans="1:131" s="223" customFormat="1" ht="26.25" customHeight="1">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c r="A23" s="228" t="s">
        <v>377</v>
      </c>
      <c r="B23" s="789" t="s">
        <v>378</v>
      </c>
      <c r="C23" s="790"/>
      <c r="D23" s="790"/>
      <c r="E23" s="790"/>
      <c r="F23" s="790"/>
      <c r="G23" s="790"/>
      <c r="H23" s="790"/>
      <c r="I23" s="790"/>
      <c r="J23" s="790"/>
      <c r="K23" s="790"/>
      <c r="L23" s="790"/>
      <c r="M23" s="790"/>
      <c r="N23" s="790"/>
      <c r="O23" s="790"/>
      <c r="P23" s="791"/>
      <c r="Q23" s="792">
        <v>48550</v>
      </c>
      <c r="R23" s="793"/>
      <c r="S23" s="793"/>
      <c r="T23" s="793"/>
      <c r="U23" s="793"/>
      <c r="V23" s="793">
        <v>45433</v>
      </c>
      <c r="W23" s="793"/>
      <c r="X23" s="793"/>
      <c r="Y23" s="793"/>
      <c r="Z23" s="793"/>
      <c r="AA23" s="793">
        <v>3117</v>
      </c>
      <c r="AB23" s="793"/>
      <c r="AC23" s="793"/>
      <c r="AD23" s="793"/>
      <c r="AE23" s="794"/>
      <c r="AF23" s="795">
        <v>2722</v>
      </c>
      <c r="AG23" s="793"/>
      <c r="AH23" s="793"/>
      <c r="AI23" s="793"/>
      <c r="AJ23" s="796"/>
      <c r="AK23" s="797"/>
      <c r="AL23" s="798"/>
      <c r="AM23" s="798"/>
      <c r="AN23" s="798"/>
      <c r="AO23" s="798"/>
      <c r="AP23" s="793">
        <v>49295</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c r="A28" s="230">
        <v>1</v>
      </c>
      <c r="B28" s="749" t="s">
        <v>389</v>
      </c>
      <c r="C28" s="750"/>
      <c r="D28" s="750"/>
      <c r="E28" s="750"/>
      <c r="F28" s="750"/>
      <c r="G28" s="750"/>
      <c r="H28" s="750"/>
      <c r="I28" s="750"/>
      <c r="J28" s="750"/>
      <c r="K28" s="750"/>
      <c r="L28" s="750"/>
      <c r="M28" s="750"/>
      <c r="N28" s="750"/>
      <c r="O28" s="750"/>
      <c r="P28" s="751"/>
      <c r="Q28" s="822">
        <v>8318</v>
      </c>
      <c r="R28" s="823"/>
      <c r="S28" s="823"/>
      <c r="T28" s="823"/>
      <c r="U28" s="823"/>
      <c r="V28" s="823">
        <v>8122</v>
      </c>
      <c r="W28" s="823"/>
      <c r="X28" s="823"/>
      <c r="Y28" s="823"/>
      <c r="Z28" s="823"/>
      <c r="AA28" s="823">
        <v>197</v>
      </c>
      <c r="AB28" s="823"/>
      <c r="AC28" s="823"/>
      <c r="AD28" s="823"/>
      <c r="AE28" s="824"/>
      <c r="AF28" s="825">
        <v>197</v>
      </c>
      <c r="AG28" s="823"/>
      <c r="AH28" s="823"/>
      <c r="AI28" s="823"/>
      <c r="AJ28" s="826"/>
      <c r="AK28" s="827">
        <v>915</v>
      </c>
      <c r="AL28" s="828"/>
      <c r="AM28" s="828"/>
      <c r="AN28" s="828"/>
      <c r="AO28" s="828"/>
      <c r="AP28" s="828" t="s">
        <v>558</v>
      </c>
      <c r="AQ28" s="828"/>
      <c r="AR28" s="828"/>
      <c r="AS28" s="828"/>
      <c r="AT28" s="828"/>
      <c r="AU28" s="828" t="s">
        <v>558</v>
      </c>
      <c r="AV28" s="828"/>
      <c r="AW28" s="828"/>
      <c r="AX28" s="828"/>
      <c r="AY28" s="828"/>
      <c r="AZ28" s="829" t="s">
        <v>558</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c r="A29" s="230">
        <v>2</v>
      </c>
      <c r="B29" s="780" t="s">
        <v>390</v>
      </c>
      <c r="C29" s="781"/>
      <c r="D29" s="781"/>
      <c r="E29" s="781"/>
      <c r="F29" s="781"/>
      <c r="G29" s="781"/>
      <c r="H29" s="781"/>
      <c r="I29" s="781"/>
      <c r="J29" s="781"/>
      <c r="K29" s="781"/>
      <c r="L29" s="781"/>
      <c r="M29" s="781"/>
      <c r="N29" s="781"/>
      <c r="O29" s="781"/>
      <c r="P29" s="782"/>
      <c r="Q29" s="783">
        <v>69</v>
      </c>
      <c r="R29" s="784"/>
      <c r="S29" s="784"/>
      <c r="T29" s="784"/>
      <c r="U29" s="784"/>
      <c r="V29" s="784">
        <v>69</v>
      </c>
      <c r="W29" s="784"/>
      <c r="X29" s="784"/>
      <c r="Y29" s="784"/>
      <c r="Z29" s="784"/>
      <c r="AA29" s="784">
        <v>0</v>
      </c>
      <c r="AB29" s="784"/>
      <c r="AC29" s="784"/>
      <c r="AD29" s="784"/>
      <c r="AE29" s="785"/>
      <c r="AF29" s="786">
        <v>0</v>
      </c>
      <c r="AG29" s="787"/>
      <c r="AH29" s="787"/>
      <c r="AI29" s="787"/>
      <c r="AJ29" s="788"/>
      <c r="AK29" s="834">
        <v>36</v>
      </c>
      <c r="AL29" s="830"/>
      <c r="AM29" s="830"/>
      <c r="AN29" s="830"/>
      <c r="AO29" s="830"/>
      <c r="AP29" s="830">
        <v>10</v>
      </c>
      <c r="AQ29" s="830"/>
      <c r="AR29" s="830"/>
      <c r="AS29" s="830"/>
      <c r="AT29" s="830"/>
      <c r="AU29" s="830">
        <v>5</v>
      </c>
      <c r="AV29" s="830"/>
      <c r="AW29" s="830"/>
      <c r="AX29" s="830"/>
      <c r="AY29" s="830"/>
      <c r="AZ29" s="831" t="s">
        <v>558</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c r="A30" s="230">
        <v>3</v>
      </c>
      <c r="B30" s="780" t="s">
        <v>391</v>
      </c>
      <c r="C30" s="781"/>
      <c r="D30" s="781"/>
      <c r="E30" s="781"/>
      <c r="F30" s="781"/>
      <c r="G30" s="781"/>
      <c r="H30" s="781"/>
      <c r="I30" s="781"/>
      <c r="J30" s="781"/>
      <c r="K30" s="781"/>
      <c r="L30" s="781"/>
      <c r="M30" s="781"/>
      <c r="N30" s="781"/>
      <c r="O30" s="781"/>
      <c r="P30" s="782"/>
      <c r="Q30" s="783">
        <v>11273</v>
      </c>
      <c r="R30" s="784"/>
      <c r="S30" s="784"/>
      <c r="T30" s="784"/>
      <c r="U30" s="784"/>
      <c r="V30" s="784">
        <v>11166</v>
      </c>
      <c r="W30" s="784"/>
      <c r="X30" s="784"/>
      <c r="Y30" s="784"/>
      <c r="Z30" s="784"/>
      <c r="AA30" s="784">
        <v>107</v>
      </c>
      <c r="AB30" s="784"/>
      <c r="AC30" s="784"/>
      <c r="AD30" s="784"/>
      <c r="AE30" s="785"/>
      <c r="AF30" s="786">
        <v>107</v>
      </c>
      <c r="AG30" s="787"/>
      <c r="AH30" s="787"/>
      <c r="AI30" s="787"/>
      <c r="AJ30" s="788"/>
      <c r="AK30" s="834">
        <v>1732</v>
      </c>
      <c r="AL30" s="830"/>
      <c r="AM30" s="830"/>
      <c r="AN30" s="830"/>
      <c r="AO30" s="830"/>
      <c r="AP30" s="830" t="s">
        <v>558</v>
      </c>
      <c r="AQ30" s="830"/>
      <c r="AR30" s="830"/>
      <c r="AS30" s="830"/>
      <c r="AT30" s="830"/>
      <c r="AU30" s="830" t="s">
        <v>558</v>
      </c>
      <c r="AV30" s="830"/>
      <c r="AW30" s="830"/>
      <c r="AX30" s="830"/>
      <c r="AY30" s="830"/>
      <c r="AZ30" s="831" t="s">
        <v>558</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c r="A31" s="230">
        <v>4</v>
      </c>
      <c r="B31" s="780" t="s">
        <v>392</v>
      </c>
      <c r="C31" s="781"/>
      <c r="D31" s="781"/>
      <c r="E31" s="781"/>
      <c r="F31" s="781"/>
      <c r="G31" s="781"/>
      <c r="H31" s="781"/>
      <c r="I31" s="781"/>
      <c r="J31" s="781"/>
      <c r="K31" s="781"/>
      <c r="L31" s="781"/>
      <c r="M31" s="781"/>
      <c r="N31" s="781"/>
      <c r="O31" s="781"/>
      <c r="P31" s="782"/>
      <c r="Q31" s="783">
        <v>29</v>
      </c>
      <c r="R31" s="784"/>
      <c r="S31" s="784"/>
      <c r="T31" s="784"/>
      <c r="U31" s="784"/>
      <c r="V31" s="784">
        <v>17</v>
      </c>
      <c r="W31" s="784"/>
      <c r="X31" s="784"/>
      <c r="Y31" s="784"/>
      <c r="Z31" s="784"/>
      <c r="AA31" s="784">
        <v>12</v>
      </c>
      <c r="AB31" s="784"/>
      <c r="AC31" s="784"/>
      <c r="AD31" s="784"/>
      <c r="AE31" s="785"/>
      <c r="AF31" s="786">
        <v>12</v>
      </c>
      <c r="AG31" s="787"/>
      <c r="AH31" s="787"/>
      <c r="AI31" s="787"/>
      <c r="AJ31" s="788"/>
      <c r="AK31" s="834" t="s">
        <v>558</v>
      </c>
      <c r="AL31" s="830"/>
      <c r="AM31" s="830"/>
      <c r="AN31" s="830"/>
      <c r="AO31" s="830"/>
      <c r="AP31" s="830" t="s">
        <v>558</v>
      </c>
      <c r="AQ31" s="830"/>
      <c r="AR31" s="830"/>
      <c r="AS31" s="830"/>
      <c r="AT31" s="830"/>
      <c r="AU31" s="830" t="s">
        <v>558</v>
      </c>
      <c r="AV31" s="830"/>
      <c r="AW31" s="830"/>
      <c r="AX31" s="830"/>
      <c r="AY31" s="830"/>
      <c r="AZ31" s="831" t="s">
        <v>558</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c r="A32" s="230">
        <v>5</v>
      </c>
      <c r="B32" s="780" t="s">
        <v>393</v>
      </c>
      <c r="C32" s="781"/>
      <c r="D32" s="781"/>
      <c r="E32" s="781"/>
      <c r="F32" s="781"/>
      <c r="G32" s="781"/>
      <c r="H32" s="781"/>
      <c r="I32" s="781"/>
      <c r="J32" s="781"/>
      <c r="K32" s="781"/>
      <c r="L32" s="781"/>
      <c r="M32" s="781"/>
      <c r="N32" s="781"/>
      <c r="O32" s="781"/>
      <c r="P32" s="782"/>
      <c r="Q32" s="783">
        <v>112</v>
      </c>
      <c r="R32" s="784"/>
      <c r="S32" s="784"/>
      <c r="T32" s="784"/>
      <c r="U32" s="784"/>
      <c r="V32" s="784">
        <v>112</v>
      </c>
      <c r="W32" s="784"/>
      <c r="X32" s="784"/>
      <c r="Y32" s="784"/>
      <c r="Z32" s="784"/>
      <c r="AA32" s="784">
        <v>0</v>
      </c>
      <c r="AB32" s="784"/>
      <c r="AC32" s="784"/>
      <c r="AD32" s="784"/>
      <c r="AE32" s="785"/>
      <c r="AF32" s="786">
        <v>0</v>
      </c>
      <c r="AG32" s="787"/>
      <c r="AH32" s="787"/>
      <c r="AI32" s="787"/>
      <c r="AJ32" s="788"/>
      <c r="AK32" s="834">
        <v>62</v>
      </c>
      <c r="AL32" s="830"/>
      <c r="AM32" s="830"/>
      <c r="AN32" s="830"/>
      <c r="AO32" s="830"/>
      <c r="AP32" s="830" t="s">
        <v>558</v>
      </c>
      <c r="AQ32" s="830"/>
      <c r="AR32" s="830"/>
      <c r="AS32" s="830"/>
      <c r="AT32" s="830"/>
      <c r="AU32" s="830" t="s">
        <v>558</v>
      </c>
      <c r="AV32" s="830"/>
      <c r="AW32" s="830"/>
      <c r="AX32" s="830"/>
      <c r="AY32" s="830"/>
      <c r="AZ32" s="831" t="s">
        <v>558</v>
      </c>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c r="A33" s="230">
        <v>6</v>
      </c>
      <c r="B33" s="780" t="s">
        <v>394</v>
      </c>
      <c r="C33" s="781"/>
      <c r="D33" s="781"/>
      <c r="E33" s="781"/>
      <c r="F33" s="781"/>
      <c r="G33" s="781"/>
      <c r="H33" s="781"/>
      <c r="I33" s="781"/>
      <c r="J33" s="781"/>
      <c r="K33" s="781"/>
      <c r="L33" s="781"/>
      <c r="M33" s="781"/>
      <c r="N33" s="781"/>
      <c r="O33" s="781"/>
      <c r="P33" s="782"/>
      <c r="Q33" s="783">
        <v>1629</v>
      </c>
      <c r="R33" s="784"/>
      <c r="S33" s="784"/>
      <c r="T33" s="784"/>
      <c r="U33" s="784"/>
      <c r="V33" s="784">
        <v>1558</v>
      </c>
      <c r="W33" s="784"/>
      <c r="X33" s="784"/>
      <c r="Y33" s="784"/>
      <c r="Z33" s="784"/>
      <c r="AA33" s="784">
        <v>71</v>
      </c>
      <c r="AB33" s="784"/>
      <c r="AC33" s="784"/>
      <c r="AD33" s="784"/>
      <c r="AE33" s="785"/>
      <c r="AF33" s="786">
        <v>71</v>
      </c>
      <c r="AG33" s="787"/>
      <c r="AH33" s="787"/>
      <c r="AI33" s="787"/>
      <c r="AJ33" s="788"/>
      <c r="AK33" s="834">
        <v>415</v>
      </c>
      <c r="AL33" s="830"/>
      <c r="AM33" s="830"/>
      <c r="AN33" s="830"/>
      <c r="AO33" s="830"/>
      <c r="AP33" s="830" t="s">
        <v>558</v>
      </c>
      <c r="AQ33" s="830"/>
      <c r="AR33" s="830"/>
      <c r="AS33" s="830"/>
      <c r="AT33" s="830"/>
      <c r="AU33" s="830" t="s">
        <v>558</v>
      </c>
      <c r="AV33" s="830"/>
      <c r="AW33" s="830"/>
      <c r="AX33" s="830"/>
      <c r="AY33" s="830"/>
      <c r="AZ33" s="831" t="s">
        <v>558</v>
      </c>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c r="A34" s="230">
        <v>7</v>
      </c>
      <c r="B34" s="780" t="s">
        <v>395</v>
      </c>
      <c r="C34" s="781"/>
      <c r="D34" s="781"/>
      <c r="E34" s="781"/>
      <c r="F34" s="781"/>
      <c r="G34" s="781"/>
      <c r="H34" s="781"/>
      <c r="I34" s="781"/>
      <c r="J34" s="781"/>
      <c r="K34" s="781"/>
      <c r="L34" s="781"/>
      <c r="M34" s="781"/>
      <c r="N34" s="781"/>
      <c r="O34" s="781"/>
      <c r="P34" s="782"/>
      <c r="Q34" s="783">
        <v>2038</v>
      </c>
      <c r="R34" s="784"/>
      <c r="S34" s="784"/>
      <c r="T34" s="784"/>
      <c r="U34" s="784"/>
      <c r="V34" s="784">
        <v>1994</v>
      </c>
      <c r="W34" s="784"/>
      <c r="X34" s="784"/>
      <c r="Y34" s="784"/>
      <c r="Z34" s="784"/>
      <c r="AA34" s="784">
        <v>45</v>
      </c>
      <c r="AB34" s="784"/>
      <c r="AC34" s="784"/>
      <c r="AD34" s="784"/>
      <c r="AE34" s="785"/>
      <c r="AF34" s="786">
        <v>2746</v>
      </c>
      <c r="AG34" s="787"/>
      <c r="AH34" s="787"/>
      <c r="AI34" s="787"/>
      <c r="AJ34" s="788"/>
      <c r="AK34" s="834">
        <v>170</v>
      </c>
      <c r="AL34" s="830"/>
      <c r="AM34" s="830"/>
      <c r="AN34" s="830"/>
      <c r="AO34" s="830"/>
      <c r="AP34" s="830">
        <v>12000</v>
      </c>
      <c r="AQ34" s="830"/>
      <c r="AR34" s="830"/>
      <c r="AS34" s="830"/>
      <c r="AT34" s="830"/>
      <c r="AU34" s="830">
        <v>2736</v>
      </c>
      <c r="AV34" s="830"/>
      <c r="AW34" s="830"/>
      <c r="AX34" s="830"/>
      <c r="AY34" s="830"/>
      <c r="AZ34" s="831" t="s">
        <v>558</v>
      </c>
      <c r="BA34" s="831"/>
      <c r="BB34" s="831"/>
      <c r="BC34" s="831"/>
      <c r="BD34" s="831"/>
      <c r="BE34" s="832" t="s">
        <v>396</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c r="A35" s="230">
        <v>8</v>
      </c>
      <c r="B35" s="780" t="s">
        <v>397</v>
      </c>
      <c r="C35" s="781"/>
      <c r="D35" s="781"/>
      <c r="E35" s="781"/>
      <c r="F35" s="781"/>
      <c r="G35" s="781"/>
      <c r="H35" s="781"/>
      <c r="I35" s="781"/>
      <c r="J35" s="781"/>
      <c r="K35" s="781"/>
      <c r="L35" s="781"/>
      <c r="M35" s="781"/>
      <c r="N35" s="781"/>
      <c r="O35" s="781"/>
      <c r="P35" s="782"/>
      <c r="Q35" s="783">
        <v>2910</v>
      </c>
      <c r="R35" s="784"/>
      <c r="S35" s="784"/>
      <c r="T35" s="784"/>
      <c r="U35" s="784"/>
      <c r="V35" s="784">
        <v>2354</v>
      </c>
      <c r="W35" s="784"/>
      <c r="X35" s="784"/>
      <c r="Y35" s="784"/>
      <c r="Z35" s="784"/>
      <c r="AA35" s="784">
        <v>556</v>
      </c>
      <c r="AB35" s="784"/>
      <c r="AC35" s="784"/>
      <c r="AD35" s="784"/>
      <c r="AE35" s="785"/>
      <c r="AF35" s="786">
        <v>6753</v>
      </c>
      <c r="AG35" s="787"/>
      <c r="AH35" s="787"/>
      <c r="AI35" s="787"/>
      <c r="AJ35" s="788"/>
      <c r="AK35" s="834">
        <v>162</v>
      </c>
      <c r="AL35" s="830"/>
      <c r="AM35" s="830"/>
      <c r="AN35" s="830"/>
      <c r="AO35" s="830"/>
      <c r="AP35" s="830">
        <v>12960</v>
      </c>
      <c r="AQ35" s="830"/>
      <c r="AR35" s="830"/>
      <c r="AS35" s="830"/>
      <c r="AT35" s="830"/>
      <c r="AU35" s="830">
        <v>207</v>
      </c>
      <c r="AV35" s="830"/>
      <c r="AW35" s="830"/>
      <c r="AX35" s="830"/>
      <c r="AY35" s="830"/>
      <c r="AZ35" s="831" t="s">
        <v>558</v>
      </c>
      <c r="BA35" s="831"/>
      <c r="BB35" s="831"/>
      <c r="BC35" s="831"/>
      <c r="BD35" s="831"/>
      <c r="BE35" s="832" t="s">
        <v>396</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c r="A36" s="230">
        <v>9</v>
      </c>
      <c r="B36" s="780" t="s">
        <v>398</v>
      </c>
      <c r="C36" s="781"/>
      <c r="D36" s="781"/>
      <c r="E36" s="781"/>
      <c r="F36" s="781"/>
      <c r="G36" s="781"/>
      <c r="H36" s="781"/>
      <c r="I36" s="781"/>
      <c r="J36" s="781"/>
      <c r="K36" s="781"/>
      <c r="L36" s="781"/>
      <c r="M36" s="781"/>
      <c r="N36" s="781"/>
      <c r="O36" s="781"/>
      <c r="P36" s="782"/>
      <c r="Q36" s="783">
        <v>1794</v>
      </c>
      <c r="R36" s="784"/>
      <c r="S36" s="784"/>
      <c r="T36" s="784"/>
      <c r="U36" s="784"/>
      <c r="V36" s="784">
        <v>1740</v>
      </c>
      <c r="W36" s="784"/>
      <c r="X36" s="784"/>
      <c r="Y36" s="784"/>
      <c r="Z36" s="784"/>
      <c r="AA36" s="784">
        <v>54</v>
      </c>
      <c r="AB36" s="784"/>
      <c r="AC36" s="784"/>
      <c r="AD36" s="784"/>
      <c r="AE36" s="785"/>
      <c r="AF36" s="786">
        <v>369</v>
      </c>
      <c r="AG36" s="787"/>
      <c r="AH36" s="787"/>
      <c r="AI36" s="787"/>
      <c r="AJ36" s="788"/>
      <c r="AK36" s="834">
        <v>714</v>
      </c>
      <c r="AL36" s="830"/>
      <c r="AM36" s="830"/>
      <c r="AN36" s="830"/>
      <c r="AO36" s="830"/>
      <c r="AP36" s="830">
        <v>7041</v>
      </c>
      <c r="AQ36" s="830"/>
      <c r="AR36" s="830"/>
      <c r="AS36" s="830"/>
      <c r="AT36" s="830"/>
      <c r="AU36" s="830">
        <v>4471</v>
      </c>
      <c r="AV36" s="830"/>
      <c r="AW36" s="830"/>
      <c r="AX36" s="830"/>
      <c r="AY36" s="830"/>
      <c r="AZ36" s="831" t="s">
        <v>558</v>
      </c>
      <c r="BA36" s="831"/>
      <c r="BB36" s="831"/>
      <c r="BC36" s="831"/>
      <c r="BD36" s="831"/>
      <c r="BE36" s="832" t="s">
        <v>396</v>
      </c>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c r="A37" s="230">
        <v>10</v>
      </c>
      <c r="B37" s="780" t="s">
        <v>399</v>
      </c>
      <c r="C37" s="781"/>
      <c r="D37" s="781"/>
      <c r="E37" s="781"/>
      <c r="F37" s="781"/>
      <c r="G37" s="781"/>
      <c r="H37" s="781"/>
      <c r="I37" s="781"/>
      <c r="J37" s="781"/>
      <c r="K37" s="781"/>
      <c r="L37" s="781"/>
      <c r="M37" s="781"/>
      <c r="N37" s="781"/>
      <c r="O37" s="781"/>
      <c r="P37" s="782"/>
      <c r="Q37" s="783">
        <v>757</v>
      </c>
      <c r="R37" s="784"/>
      <c r="S37" s="784"/>
      <c r="T37" s="784"/>
      <c r="U37" s="784"/>
      <c r="V37" s="784">
        <v>403</v>
      </c>
      <c r="W37" s="784"/>
      <c r="X37" s="784"/>
      <c r="Y37" s="784"/>
      <c r="Z37" s="784"/>
      <c r="AA37" s="784">
        <v>355</v>
      </c>
      <c r="AB37" s="784"/>
      <c r="AC37" s="784"/>
      <c r="AD37" s="784"/>
      <c r="AE37" s="785"/>
      <c r="AF37" s="786">
        <v>342</v>
      </c>
      <c r="AG37" s="787"/>
      <c r="AH37" s="787"/>
      <c r="AI37" s="787"/>
      <c r="AJ37" s="788"/>
      <c r="AK37" s="834" t="s">
        <v>558</v>
      </c>
      <c r="AL37" s="830"/>
      <c r="AM37" s="830"/>
      <c r="AN37" s="830"/>
      <c r="AO37" s="830"/>
      <c r="AP37" s="830">
        <v>528</v>
      </c>
      <c r="AQ37" s="830"/>
      <c r="AR37" s="830"/>
      <c r="AS37" s="830"/>
      <c r="AT37" s="830"/>
      <c r="AU37" s="830" t="s">
        <v>558</v>
      </c>
      <c r="AV37" s="830"/>
      <c r="AW37" s="830"/>
      <c r="AX37" s="830"/>
      <c r="AY37" s="830"/>
      <c r="AZ37" s="831" t="s">
        <v>558</v>
      </c>
      <c r="BA37" s="831"/>
      <c r="BB37" s="831"/>
      <c r="BC37" s="831"/>
      <c r="BD37" s="831"/>
      <c r="BE37" s="832" t="s">
        <v>400</v>
      </c>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c r="A38" s="230">
        <v>11</v>
      </c>
      <c r="B38" s="780" t="s">
        <v>401</v>
      </c>
      <c r="C38" s="781"/>
      <c r="D38" s="781"/>
      <c r="E38" s="781"/>
      <c r="F38" s="781"/>
      <c r="G38" s="781"/>
      <c r="H38" s="781"/>
      <c r="I38" s="781"/>
      <c r="J38" s="781"/>
      <c r="K38" s="781"/>
      <c r="L38" s="781"/>
      <c r="M38" s="781"/>
      <c r="N38" s="781"/>
      <c r="O38" s="781"/>
      <c r="P38" s="782"/>
      <c r="Q38" s="783">
        <v>898</v>
      </c>
      <c r="R38" s="784"/>
      <c r="S38" s="784"/>
      <c r="T38" s="784"/>
      <c r="U38" s="784"/>
      <c r="V38" s="784">
        <v>1315</v>
      </c>
      <c r="W38" s="784"/>
      <c r="X38" s="784"/>
      <c r="Y38" s="784"/>
      <c r="Z38" s="784"/>
      <c r="AA38" s="784">
        <v>-417</v>
      </c>
      <c r="AB38" s="784"/>
      <c r="AC38" s="784"/>
      <c r="AD38" s="784"/>
      <c r="AE38" s="785"/>
      <c r="AF38" s="786" t="s">
        <v>122</v>
      </c>
      <c r="AG38" s="787"/>
      <c r="AH38" s="787"/>
      <c r="AI38" s="787"/>
      <c r="AJ38" s="788"/>
      <c r="AK38" s="834" t="s">
        <v>558</v>
      </c>
      <c r="AL38" s="830"/>
      <c r="AM38" s="830"/>
      <c r="AN38" s="830"/>
      <c r="AO38" s="830"/>
      <c r="AP38" s="830">
        <v>5411</v>
      </c>
      <c r="AQ38" s="830"/>
      <c r="AR38" s="830"/>
      <c r="AS38" s="830"/>
      <c r="AT38" s="830"/>
      <c r="AU38" s="830" t="s">
        <v>558</v>
      </c>
      <c r="AV38" s="830"/>
      <c r="AW38" s="830"/>
      <c r="AX38" s="830"/>
      <c r="AY38" s="830"/>
      <c r="AZ38" s="831" t="s">
        <v>558</v>
      </c>
      <c r="BA38" s="831"/>
      <c r="BB38" s="831"/>
      <c r="BC38" s="831"/>
      <c r="BD38" s="831"/>
      <c r="BE38" s="832" t="s">
        <v>400</v>
      </c>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c r="A39" s="230">
        <v>12</v>
      </c>
      <c r="B39" s="780" t="s">
        <v>402</v>
      </c>
      <c r="C39" s="781"/>
      <c r="D39" s="781"/>
      <c r="E39" s="781"/>
      <c r="F39" s="781"/>
      <c r="G39" s="781"/>
      <c r="H39" s="781"/>
      <c r="I39" s="781"/>
      <c r="J39" s="781"/>
      <c r="K39" s="781"/>
      <c r="L39" s="781"/>
      <c r="M39" s="781"/>
      <c r="N39" s="781"/>
      <c r="O39" s="781"/>
      <c r="P39" s="782"/>
      <c r="Q39" s="783">
        <v>1468</v>
      </c>
      <c r="R39" s="784"/>
      <c r="S39" s="784"/>
      <c r="T39" s="784"/>
      <c r="U39" s="784"/>
      <c r="V39" s="784">
        <v>389</v>
      </c>
      <c r="W39" s="784"/>
      <c r="X39" s="784"/>
      <c r="Y39" s="784"/>
      <c r="Z39" s="784"/>
      <c r="AA39" s="784">
        <v>1079</v>
      </c>
      <c r="AB39" s="784"/>
      <c r="AC39" s="784"/>
      <c r="AD39" s="784"/>
      <c r="AE39" s="785"/>
      <c r="AF39" s="786" t="s">
        <v>122</v>
      </c>
      <c r="AG39" s="787"/>
      <c r="AH39" s="787"/>
      <c r="AI39" s="787"/>
      <c r="AJ39" s="788"/>
      <c r="AK39" s="834" t="s">
        <v>558</v>
      </c>
      <c r="AL39" s="830"/>
      <c r="AM39" s="830"/>
      <c r="AN39" s="830"/>
      <c r="AO39" s="830"/>
      <c r="AP39" s="830">
        <v>2916</v>
      </c>
      <c r="AQ39" s="830"/>
      <c r="AR39" s="830"/>
      <c r="AS39" s="830"/>
      <c r="AT39" s="830"/>
      <c r="AU39" s="830">
        <v>1837</v>
      </c>
      <c r="AV39" s="830"/>
      <c r="AW39" s="830"/>
      <c r="AX39" s="830"/>
      <c r="AY39" s="830"/>
      <c r="AZ39" s="831" t="s">
        <v>558</v>
      </c>
      <c r="BA39" s="831"/>
      <c r="BB39" s="831"/>
      <c r="BC39" s="831"/>
      <c r="BD39" s="831"/>
      <c r="BE39" s="832" t="s">
        <v>400</v>
      </c>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c r="A40" s="226">
        <v>13</v>
      </c>
      <c r="B40" s="780" t="s">
        <v>403</v>
      </c>
      <c r="C40" s="781"/>
      <c r="D40" s="781"/>
      <c r="E40" s="781"/>
      <c r="F40" s="781"/>
      <c r="G40" s="781"/>
      <c r="H40" s="781"/>
      <c r="I40" s="781"/>
      <c r="J40" s="781"/>
      <c r="K40" s="781"/>
      <c r="L40" s="781"/>
      <c r="M40" s="781"/>
      <c r="N40" s="781"/>
      <c r="O40" s="781"/>
      <c r="P40" s="782"/>
      <c r="Q40" s="783">
        <v>1815</v>
      </c>
      <c r="R40" s="784"/>
      <c r="S40" s="784"/>
      <c r="T40" s="784"/>
      <c r="U40" s="784"/>
      <c r="V40" s="784">
        <v>1596</v>
      </c>
      <c r="W40" s="784"/>
      <c r="X40" s="784"/>
      <c r="Y40" s="784"/>
      <c r="Z40" s="784"/>
      <c r="AA40" s="784">
        <v>219</v>
      </c>
      <c r="AB40" s="784"/>
      <c r="AC40" s="784"/>
      <c r="AD40" s="784"/>
      <c r="AE40" s="785"/>
      <c r="AF40" s="786" t="s">
        <v>122</v>
      </c>
      <c r="AG40" s="787"/>
      <c r="AH40" s="787"/>
      <c r="AI40" s="787"/>
      <c r="AJ40" s="788"/>
      <c r="AK40" s="834" t="s">
        <v>558</v>
      </c>
      <c r="AL40" s="830"/>
      <c r="AM40" s="830"/>
      <c r="AN40" s="830"/>
      <c r="AO40" s="830"/>
      <c r="AP40" s="830">
        <v>2356</v>
      </c>
      <c r="AQ40" s="830"/>
      <c r="AR40" s="830"/>
      <c r="AS40" s="830"/>
      <c r="AT40" s="830"/>
      <c r="AU40" s="830" t="s">
        <v>558</v>
      </c>
      <c r="AV40" s="830"/>
      <c r="AW40" s="830"/>
      <c r="AX40" s="830"/>
      <c r="AY40" s="830"/>
      <c r="AZ40" s="831" t="s">
        <v>558</v>
      </c>
      <c r="BA40" s="831"/>
      <c r="BB40" s="831"/>
      <c r="BC40" s="831"/>
      <c r="BD40" s="831"/>
      <c r="BE40" s="832" t="s">
        <v>400</v>
      </c>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404</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c r="A63" s="228" t="s">
        <v>377</v>
      </c>
      <c r="B63" s="789" t="s">
        <v>405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10597</v>
      </c>
      <c r="AG63" s="844"/>
      <c r="AH63" s="844"/>
      <c r="AI63" s="844"/>
      <c r="AJ63" s="845"/>
      <c r="AK63" s="846"/>
      <c r="AL63" s="841"/>
      <c r="AM63" s="841"/>
      <c r="AN63" s="841"/>
      <c r="AO63" s="841"/>
      <c r="AP63" s="844">
        <v>43222</v>
      </c>
      <c r="AQ63" s="844"/>
      <c r="AR63" s="844"/>
      <c r="AS63" s="844"/>
      <c r="AT63" s="844"/>
      <c r="AU63" s="844">
        <v>9256</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c r="A65" s="220" t="s">
        <v>406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c r="A66" s="727" t="s">
        <v>407</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408</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c r="A68" s="224">
        <v>1</v>
      </c>
      <c r="B68" s="869" t="s">
        <v>568</v>
      </c>
      <c r="C68" s="870"/>
      <c r="D68" s="870"/>
      <c r="E68" s="870"/>
      <c r="F68" s="870"/>
      <c r="G68" s="870"/>
      <c r="H68" s="870"/>
      <c r="I68" s="870"/>
      <c r="J68" s="870"/>
      <c r="K68" s="870"/>
      <c r="L68" s="870"/>
      <c r="M68" s="870"/>
      <c r="N68" s="870"/>
      <c r="O68" s="870"/>
      <c r="P68" s="871"/>
      <c r="Q68" s="872">
        <v>9471</v>
      </c>
      <c r="R68" s="866"/>
      <c r="S68" s="866"/>
      <c r="T68" s="866"/>
      <c r="U68" s="866"/>
      <c r="V68" s="866">
        <v>8936</v>
      </c>
      <c r="W68" s="866"/>
      <c r="X68" s="866"/>
      <c r="Y68" s="866"/>
      <c r="Z68" s="866"/>
      <c r="AA68" s="866">
        <v>535</v>
      </c>
      <c r="AB68" s="866"/>
      <c r="AC68" s="866"/>
      <c r="AD68" s="866"/>
      <c r="AE68" s="866"/>
      <c r="AF68" s="866">
        <v>535</v>
      </c>
      <c r="AG68" s="866"/>
      <c r="AH68" s="866"/>
      <c r="AI68" s="866"/>
      <c r="AJ68" s="866"/>
      <c r="AK68" s="866" t="s">
        <v>558</v>
      </c>
      <c r="AL68" s="866"/>
      <c r="AM68" s="866"/>
      <c r="AN68" s="866"/>
      <c r="AO68" s="866"/>
      <c r="AP68" s="866" t="s">
        <v>558</v>
      </c>
      <c r="AQ68" s="866"/>
      <c r="AR68" s="866"/>
      <c r="AS68" s="866"/>
      <c r="AT68" s="866"/>
      <c r="AU68" s="866" t="s">
        <v>558</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c r="A69" s="226">
        <v>2</v>
      </c>
      <c r="B69" s="873" t="s">
        <v>569</v>
      </c>
      <c r="C69" s="874"/>
      <c r="D69" s="874"/>
      <c r="E69" s="874"/>
      <c r="F69" s="874"/>
      <c r="G69" s="874"/>
      <c r="H69" s="874"/>
      <c r="I69" s="874"/>
      <c r="J69" s="874"/>
      <c r="K69" s="874"/>
      <c r="L69" s="874"/>
      <c r="M69" s="874"/>
      <c r="N69" s="874"/>
      <c r="O69" s="874"/>
      <c r="P69" s="875"/>
      <c r="Q69" s="876">
        <v>547</v>
      </c>
      <c r="R69" s="830"/>
      <c r="S69" s="830"/>
      <c r="T69" s="830"/>
      <c r="U69" s="830"/>
      <c r="V69" s="830">
        <v>545</v>
      </c>
      <c r="W69" s="830"/>
      <c r="X69" s="830"/>
      <c r="Y69" s="830"/>
      <c r="Z69" s="830"/>
      <c r="AA69" s="830">
        <v>2</v>
      </c>
      <c r="AB69" s="830"/>
      <c r="AC69" s="830"/>
      <c r="AD69" s="830"/>
      <c r="AE69" s="830"/>
      <c r="AF69" s="830">
        <v>2</v>
      </c>
      <c r="AG69" s="830"/>
      <c r="AH69" s="830"/>
      <c r="AI69" s="830"/>
      <c r="AJ69" s="830"/>
      <c r="AK69" s="830" t="s">
        <v>558</v>
      </c>
      <c r="AL69" s="830"/>
      <c r="AM69" s="830"/>
      <c r="AN69" s="830"/>
      <c r="AO69" s="830"/>
      <c r="AP69" s="830" t="s">
        <v>558</v>
      </c>
      <c r="AQ69" s="830"/>
      <c r="AR69" s="830"/>
      <c r="AS69" s="830"/>
      <c r="AT69" s="830"/>
      <c r="AU69" s="830" t="s">
        <v>558</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c r="A70" s="226">
        <v>3</v>
      </c>
      <c r="B70" s="873" t="s">
        <v>570</v>
      </c>
      <c r="C70" s="874"/>
      <c r="D70" s="874"/>
      <c r="E70" s="874"/>
      <c r="F70" s="874"/>
      <c r="G70" s="874"/>
      <c r="H70" s="874"/>
      <c r="I70" s="874"/>
      <c r="J70" s="874"/>
      <c r="K70" s="874"/>
      <c r="L70" s="874"/>
      <c r="M70" s="874"/>
      <c r="N70" s="874"/>
      <c r="O70" s="874"/>
      <c r="P70" s="875"/>
      <c r="Q70" s="876">
        <v>20</v>
      </c>
      <c r="R70" s="830"/>
      <c r="S70" s="830"/>
      <c r="T70" s="830"/>
      <c r="U70" s="830"/>
      <c r="V70" s="830">
        <v>17</v>
      </c>
      <c r="W70" s="830"/>
      <c r="X70" s="830"/>
      <c r="Y70" s="830"/>
      <c r="Z70" s="830"/>
      <c r="AA70" s="830">
        <v>3</v>
      </c>
      <c r="AB70" s="830"/>
      <c r="AC70" s="830"/>
      <c r="AD70" s="830"/>
      <c r="AE70" s="830"/>
      <c r="AF70" s="830">
        <v>3</v>
      </c>
      <c r="AG70" s="830"/>
      <c r="AH70" s="830"/>
      <c r="AI70" s="830"/>
      <c r="AJ70" s="830"/>
      <c r="AK70" s="830" t="s">
        <v>558</v>
      </c>
      <c r="AL70" s="830"/>
      <c r="AM70" s="830"/>
      <c r="AN70" s="830"/>
      <c r="AO70" s="830"/>
      <c r="AP70" s="830" t="s">
        <v>558</v>
      </c>
      <c r="AQ70" s="830"/>
      <c r="AR70" s="830"/>
      <c r="AS70" s="830"/>
      <c r="AT70" s="830"/>
      <c r="AU70" s="830" t="s">
        <v>558</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c r="A71" s="226">
        <v>4</v>
      </c>
      <c r="B71" s="873" t="s">
        <v>571</v>
      </c>
      <c r="C71" s="874"/>
      <c r="D71" s="874"/>
      <c r="E71" s="874"/>
      <c r="F71" s="874"/>
      <c r="G71" s="874"/>
      <c r="H71" s="874"/>
      <c r="I71" s="874"/>
      <c r="J71" s="874"/>
      <c r="K71" s="874"/>
      <c r="L71" s="874"/>
      <c r="M71" s="874"/>
      <c r="N71" s="874"/>
      <c r="O71" s="874"/>
      <c r="P71" s="875"/>
      <c r="Q71" s="876">
        <v>33</v>
      </c>
      <c r="R71" s="830"/>
      <c r="S71" s="830"/>
      <c r="T71" s="830"/>
      <c r="U71" s="830"/>
      <c r="V71" s="830">
        <v>33</v>
      </c>
      <c r="W71" s="830"/>
      <c r="X71" s="830"/>
      <c r="Y71" s="830"/>
      <c r="Z71" s="830"/>
      <c r="AA71" s="830">
        <v>0</v>
      </c>
      <c r="AB71" s="830"/>
      <c r="AC71" s="830"/>
      <c r="AD71" s="830"/>
      <c r="AE71" s="830"/>
      <c r="AF71" s="830">
        <v>0</v>
      </c>
      <c r="AG71" s="830"/>
      <c r="AH71" s="830"/>
      <c r="AI71" s="830"/>
      <c r="AJ71" s="830"/>
      <c r="AK71" s="830">
        <v>5</v>
      </c>
      <c r="AL71" s="830"/>
      <c r="AM71" s="830"/>
      <c r="AN71" s="830"/>
      <c r="AO71" s="830"/>
      <c r="AP71" s="830" t="s">
        <v>558</v>
      </c>
      <c r="AQ71" s="830"/>
      <c r="AR71" s="830"/>
      <c r="AS71" s="830"/>
      <c r="AT71" s="830"/>
      <c r="AU71" s="830" t="s">
        <v>558</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c r="A72" s="226">
        <v>5</v>
      </c>
      <c r="B72" s="873" t="s">
        <v>572</v>
      </c>
      <c r="C72" s="874"/>
      <c r="D72" s="874"/>
      <c r="E72" s="874"/>
      <c r="F72" s="874"/>
      <c r="G72" s="874"/>
      <c r="H72" s="874"/>
      <c r="I72" s="874"/>
      <c r="J72" s="874"/>
      <c r="K72" s="874"/>
      <c r="L72" s="874"/>
      <c r="M72" s="874"/>
      <c r="N72" s="874"/>
      <c r="O72" s="874"/>
      <c r="P72" s="875"/>
      <c r="Q72" s="876">
        <v>1</v>
      </c>
      <c r="R72" s="830"/>
      <c r="S72" s="830"/>
      <c r="T72" s="830"/>
      <c r="U72" s="830"/>
      <c r="V72" s="830">
        <v>0</v>
      </c>
      <c r="W72" s="830"/>
      <c r="X72" s="830"/>
      <c r="Y72" s="830"/>
      <c r="Z72" s="830"/>
      <c r="AA72" s="830">
        <v>0</v>
      </c>
      <c r="AB72" s="830"/>
      <c r="AC72" s="830"/>
      <c r="AD72" s="830"/>
      <c r="AE72" s="830"/>
      <c r="AF72" s="830">
        <v>0</v>
      </c>
      <c r="AG72" s="830"/>
      <c r="AH72" s="830"/>
      <c r="AI72" s="830"/>
      <c r="AJ72" s="830"/>
      <c r="AK72" s="830" t="s">
        <v>558</v>
      </c>
      <c r="AL72" s="830"/>
      <c r="AM72" s="830"/>
      <c r="AN72" s="830"/>
      <c r="AO72" s="830"/>
      <c r="AP72" s="830" t="s">
        <v>558</v>
      </c>
      <c r="AQ72" s="830"/>
      <c r="AR72" s="830"/>
      <c r="AS72" s="830"/>
      <c r="AT72" s="830"/>
      <c r="AU72" s="830" t="s">
        <v>558</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c r="A73" s="226">
        <v>6</v>
      </c>
      <c r="B73" s="873" t="s">
        <v>573</v>
      </c>
      <c r="C73" s="874"/>
      <c r="D73" s="874"/>
      <c r="E73" s="874"/>
      <c r="F73" s="874"/>
      <c r="G73" s="874"/>
      <c r="H73" s="874"/>
      <c r="I73" s="874"/>
      <c r="J73" s="874"/>
      <c r="K73" s="874"/>
      <c r="L73" s="874"/>
      <c r="M73" s="874"/>
      <c r="N73" s="874"/>
      <c r="O73" s="874"/>
      <c r="P73" s="875"/>
      <c r="Q73" s="876">
        <v>100</v>
      </c>
      <c r="R73" s="830"/>
      <c r="S73" s="830"/>
      <c r="T73" s="830"/>
      <c r="U73" s="830"/>
      <c r="V73" s="830">
        <v>100</v>
      </c>
      <c r="W73" s="830"/>
      <c r="X73" s="830"/>
      <c r="Y73" s="830"/>
      <c r="Z73" s="830"/>
      <c r="AA73" s="830">
        <v>0</v>
      </c>
      <c r="AB73" s="830"/>
      <c r="AC73" s="830"/>
      <c r="AD73" s="830"/>
      <c r="AE73" s="830"/>
      <c r="AF73" s="830">
        <v>0</v>
      </c>
      <c r="AG73" s="830"/>
      <c r="AH73" s="830"/>
      <c r="AI73" s="830"/>
      <c r="AJ73" s="830"/>
      <c r="AK73" s="830">
        <v>56</v>
      </c>
      <c r="AL73" s="830"/>
      <c r="AM73" s="830"/>
      <c r="AN73" s="830"/>
      <c r="AO73" s="830"/>
      <c r="AP73" s="830" t="s">
        <v>558</v>
      </c>
      <c r="AQ73" s="830"/>
      <c r="AR73" s="830"/>
      <c r="AS73" s="830"/>
      <c r="AT73" s="830"/>
      <c r="AU73" s="830" t="s">
        <v>558</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c r="A74" s="226">
        <v>7</v>
      </c>
      <c r="B74" s="873" t="s">
        <v>574</v>
      </c>
      <c r="C74" s="874"/>
      <c r="D74" s="874"/>
      <c r="E74" s="874"/>
      <c r="F74" s="874"/>
      <c r="G74" s="874"/>
      <c r="H74" s="874"/>
      <c r="I74" s="874"/>
      <c r="J74" s="874"/>
      <c r="K74" s="874"/>
      <c r="L74" s="874"/>
      <c r="M74" s="874"/>
      <c r="N74" s="874"/>
      <c r="O74" s="874"/>
      <c r="P74" s="875"/>
      <c r="Q74" s="876">
        <v>146</v>
      </c>
      <c r="R74" s="830"/>
      <c r="S74" s="830"/>
      <c r="T74" s="830"/>
      <c r="U74" s="830"/>
      <c r="V74" s="830">
        <v>105</v>
      </c>
      <c r="W74" s="830"/>
      <c r="X74" s="830"/>
      <c r="Y74" s="830"/>
      <c r="Z74" s="830"/>
      <c r="AA74" s="830">
        <v>41</v>
      </c>
      <c r="AB74" s="830"/>
      <c r="AC74" s="830"/>
      <c r="AD74" s="830"/>
      <c r="AE74" s="830"/>
      <c r="AF74" s="830">
        <v>41</v>
      </c>
      <c r="AG74" s="830"/>
      <c r="AH74" s="830"/>
      <c r="AI74" s="830"/>
      <c r="AJ74" s="830"/>
      <c r="AK74" s="830" t="s">
        <v>558</v>
      </c>
      <c r="AL74" s="830"/>
      <c r="AM74" s="830"/>
      <c r="AN74" s="830"/>
      <c r="AO74" s="830"/>
      <c r="AP74" s="830" t="s">
        <v>558</v>
      </c>
      <c r="AQ74" s="830"/>
      <c r="AR74" s="830"/>
      <c r="AS74" s="830"/>
      <c r="AT74" s="830"/>
      <c r="AU74" s="830" t="s">
        <v>558</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c r="A75" s="226">
        <v>8</v>
      </c>
      <c r="B75" s="873" t="s">
        <v>575</v>
      </c>
      <c r="C75" s="874"/>
      <c r="D75" s="874"/>
      <c r="E75" s="874"/>
      <c r="F75" s="874"/>
      <c r="G75" s="874"/>
      <c r="H75" s="874"/>
      <c r="I75" s="874"/>
      <c r="J75" s="874"/>
      <c r="K75" s="874"/>
      <c r="L75" s="874"/>
      <c r="M75" s="874"/>
      <c r="N75" s="874"/>
      <c r="O75" s="874"/>
      <c r="P75" s="875"/>
      <c r="Q75" s="877">
        <v>75</v>
      </c>
      <c r="R75" s="878"/>
      <c r="S75" s="878"/>
      <c r="T75" s="878"/>
      <c r="U75" s="834"/>
      <c r="V75" s="879">
        <v>59</v>
      </c>
      <c r="W75" s="878"/>
      <c r="X75" s="878"/>
      <c r="Y75" s="878"/>
      <c r="Z75" s="834"/>
      <c r="AA75" s="879">
        <v>15</v>
      </c>
      <c r="AB75" s="878"/>
      <c r="AC75" s="878"/>
      <c r="AD75" s="878"/>
      <c r="AE75" s="834"/>
      <c r="AF75" s="879">
        <v>15</v>
      </c>
      <c r="AG75" s="878"/>
      <c r="AH75" s="878"/>
      <c r="AI75" s="878"/>
      <c r="AJ75" s="834"/>
      <c r="AK75" s="879" t="s">
        <v>558</v>
      </c>
      <c r="AL75" s="878"/>
      <c r="AM75" s="878"/>
      <c r="AN75" s="878"/>
      <c r="AO75" s="834"/>
      <c r="AP75" s="879" t="s">
        <v>558</v>
      </c>
      <c r="AQ75" s="878"/>
      <c r="AR75" s="878"/>
      <c r="AS75" s="878"/>
      <c r="AT75" s="834"/>
      <c r="AU75" s="879" t="s">
        <v>558</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c r="A76" s="226">
        <v>9</v>
      </c>
      <c r="B76" s="873" t="s">
        <v>576</v>
      </c>
      <c r="C76" s="874"/>
      <c r="D76" s="874"/>
      <c r="E76" s="874"/>
      <c r="F76" s="874"/>
      <c r="G76" s="874"/>
      <c r="H76" s="874"/>
      <c r="I76" s="874"/>
      <c r="J76" s="874"/>
      <c r="K76" s="874"/>
      <c r="L76" s="874"/>
      <c r="M76" s="874"/>
      <c r="N76" s="874"/>
      <c r="O76" s="874"/>
      <c r="P76" s="875"/>
      <c r="Q76" s="877">
        <v>234605</v>
      </c>
      <c r="R76" s="878"/>
      <c r="S76" s="878"/>
      <c r="T76" s="878"/>
      <c r="U76" s="834"/>
      <c r="V76" s="879">
        <v>227058</v>
      </c>
      <c r="W76" s="878"/>
      <c r="X76" s="878"/>
      <c r="Y76" s="878"/>
      <c r="Z76" s="834"/>
      <c r="AA76" s="879">
        <v>7546</v>
      </c>
      <c r="AB76" s="878"/>
      <c r="AC76" s="878"/>
      <c r="AD76" s="878"/>
      <c r="AE76" s="834"/>
      <c r="AF76" s="879">
        <v>7546</v>
      </c>
      <c r="AG76" s="878"/>
      <c r="AH76" s="878"/>
      <c r="AI76" s="878"/>
      <c r="AJ76" s="834"/>
      <c r="AK76" s="879" t="s">
        <v>558</v>
      </c>
      <c r="AL76" s="878"/>
      <c r="AM76" s="878"/>
      <c r="AN76" s="878"/>
      <c r="AO76" s="834"/>
      <c r="AP76" s="879" t="s">
        <v>558</v>
      </c>
      <c r="AQ76" s="878"/>
      <c r="AR76" s="878"/>
      <c r="AS76" s="878"/>
      <c r="AT76" s="834"/>
      <c r="AU76" s="879" t="s">
        <v>558</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c r="A88" s="228" t="s">
        <v>377</v>
      </c>
      <c r="B88" s="789" t="s">
        <v>409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8142</v>
      </c>
      <c r="AG88" s="844"/>
      <c r="AH88" s="844"/>
      <c r="AI88" s="844"/>
      <c r="AJ88" s="844"/>
      <c r="AK88" s="841"/>
      <c r="AL88" s="841"/>
      <c r="AM88" s="841"/>
      <c r="AN88" s="841"/>
      <c r="AO88" s="841"/>
      <c r="AP88" s="844" t="s">
        <v>496</v>
      </c>
      <c r="AQ88" s="844"/>
      <c r="AR88" s="844"/>
      <c r="AS88" s="844"/>
      <c r="AT88" s="844"/>
      <c r="AU88" s="844" t="s">
        <v>496</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410</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236</v>
      </c>
      <c r="CS102" s="852"/>
      <c r="CT102" s="852"/>
      <c r="CU102" s="852"/>
      <c r="CV102" s="891"/>
      <c r="CW102" s="890">
        <v>28</v>
      </c>
      <c r="CX102" s="852"/>
      <c r="CY102" s="852"/>
      <c r="CZ102" s="852"/>
      <c r="DA102" s="891"/>
      <c r="DB102" s="890" t="s">
        <v>496</v>
      </c>
      <c r="DC102" s="852"/>
      <c r="DD102" s="852"/>
      <c r="DE102" s="852"/>
      <c r="DF102" s="891"/>
      <c r="DG102" s="890" t="s">
        <v>496</v>
      </c>
      <c r="DH102" s="852"/>
      <c r="DI102" s="852"/>
      <c r="DJ102" s="852"/>
      <c r="DK102" s="891"/>
      <c r="DL102" s="890" t="s">
        <v>496</v>
      </c>
      <c r="DM102" s="852"/>
      <c r="DN102" s="852"/>
      <c r="DO102" s="852"/>
      <c r="DP102" s="891"/>
      <c r="DQ102" s="890" t="s">
        <v>496</v>
      </c>
      <c r="DR102" s="852"/>
      <c r="DS102" s="852"/>
      <c r="DT102" s="852"/>
      <c r="DU102" s="891"/>
      <c r="DV102" s="789"/>
      <c r="DW102" s="790"/>
      <c r="DX102" s="790"/>
      <c r="DY102" s="790"/>
      <c r="DZ102" s="914"/>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411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412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413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17" t="s">
        <v>415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c r="A109" s="912" t="s">
        <v>417</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418</v>
      </c>
      <c r="AB109" s="893"/>
      <c r="AC109" s="893"/>
      <c r="AD109" s="893"/>
      <c r="AE109" s="894"/>
      <c r="AF109" s="892" t="s">
        <v>419</v>
      </c>
      <c r="AG109" s="893"/>
      <c r="AH109" s="893"/>
      <c r="AI109" s="893"/>
      <c r="AJ109" s="894"/>
      <c r="AK109" s="892" t="s">
        <v>294</v>
      </c>
      <c r="AL109" s="893"/>
      <c r="AM109" s="893"/>
      <c r="AN109" s="893"/>
      <c r="AO109" s="894"/>
      <c r="AP109" s="892" t="s">
        <v>420</v>
      </c>
      <c r="AQ109" s="893"/>
      <c r="AR109" s="893"/>
      <c r="AS109" s="893"/>
      <c r="AT109" s="895"/>
      <c r="AU109" s="912" t="s">
        <v>417</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418</v>
      </c>
      <c r="BR109" s="893"/>
      <c r="BS109" s="893"/>
      <c r="BT109" s="893"/>
      <c r="BU109" s="894"/>
      <c r="BV109" s="892" t="s">
        <v>419</v>
      </c>
      <c r="BW109" s="893"/>
      <c r="BX109" s="893"/>
      <c r="BY109" s="893"/>
      <c r="BZ109" s="894"/>
      <c r="CA109" s="892" t="s">
        <v>294</v>
      </c>
      <c r="CB109" s="893"/>
      <c r="CC109" s="893"/>
      <c r="CD109" s="893"/>
      <c r="CE109" s="894"/>
      <c r="CF109" s="913" t="s">
        <v>420</v>
      </c>
      <c r="CG109" s="913"/>
      <c r="CH109" s="913"/>
      <c r="CI109" s="913"/>
      <c r="CJ109" s="913"/>
      <c r="CK109" s="892" t="s">
        <v>421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418</v>
      </c>
      <c r="DH109" s="893"/>
      <c r="DI109" s="893"/>
      <c r="DJ109" s="893"/>
      <c r="DK109" s="894"/>
      <c r="DL109" s="892" t="s">
        <v>419</v>
      </c>
      <c r="DM109" s="893"/>
      <c r="DN109" s="893"/>
      <c r="DO109" s="893"/>
      <c r="DP109" s="894"/>
      <c r="DQ109" s="892" t="s">
        <v>294</v>
      </c>
      <c r="DR109" s="893"/>
      <c r="DS109" s="893"/>
      <c r="DT109" s="893"/>
      <c r="DU109" s="894"/>
      <c r="DV109" s="892" t="s">
        <v>420</v>
      </c>
      <c r="DW109" s="893"/>
      <c r="DX109" s="893"/>
      <c r="DY109" s="893"/>
      <c r="DZ109" s="895"/>
    </row>
    <row r="110" spans="1:131" s="218" customFormat="1" ht="26.25" customHeight="1">
      <c r="A110" s="896" t="s">
        <v>422</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5059935</v>
      </c>
      <c r="AB110" s="900"/>
      <c r="AC110" s="900"/>
      <c r="AD110" s="900"/>
      <c r="AE110" s="901"/>
      <c r="AF110" s="902">
        <v>4927447</v>
      </c>
      <c r="AG110" s="900"/>
      <c r="AH110" s="900"/>
      <c r="AI110" s="900"/>
      <c r="AJ110" s="901"/>
      <c r="AK110" s="902">
        <v>4651530</v>
      </c>
      <c r="AL110" s="900"/>
      <c r="AM110" s="900"/>
      <c r="AN110" s="900"/>
      <c r="AO110" s="901"/>
      <c r="AP110" s="903">
        <v>21.6</v>
      </c>
      <c r="AQ110" s="904"/>
      <c r="AR110" s="904"/>
      <c r="AS110" s="904"/>
      <c r="AT110" s="905"/>
      <c r="AU110" s="906" t="s">
        <v>69</v>
      </c>
      <c r="AV110" s="907"/>
      <c r="AW110" s="907"/>
      <c r="AX110" s="907"/>
      <c r="AY110" s="907"/>
      <c r="AZ110" s="929" t="s">
        <v>423</v>
      </c>
      <c r="BA110" s="897"/>
      <c r="BB110" s="897"/>
      <c r="BC110" s="897"/>
      <c r="BD110" s="897"/>
      <c r="BE110" s="897"/>
      <c r="BF110" s="897"/>
      <c r="BG110" s="897"/>
      <c r="BH110" s="897"/>
      <c r="BI110" s="897"/>
      <c r="BJ110" s="897"/>
      <c r="BK110" s="897"/>
      <c r="BL110" s="897"/>
      <c r="BM110" s="897"/>
      <c r="BN110" s="897"/>
      <c r="BO110" s="897"/>
      <c r="BP110" s="898"/>
      <c r="BQ110" s="930">
        <v>55405663</v>
      </c>
      <c r="BR110" s="931"/>
      <c r="BS110" s="931"/>
      <c r="BT110" s="931"/>
      <c r="BU110" s="931"/>
      <c r="BV110" s="931">
        <v>50333951</v>
      </c>
      <c r="BW110" s="931"/>
      <c r="BX110" s="931"/>
      <c r="BY110" s="931"/>
      <c r="BZ110" s="931"/>
      <c r="CA110" s="931">
        <v>49294939</v>
      </c>
      <c r="CB110" s="931"/>
      <c r="CC110" s="931"/>
      <c r="CD110" s="931"/>
      <c r="CE110" s="931"/>
      <c r="CF110" s="944">
        <v>229.4</v>
      </c>
      <c r="CG110" s="945"/>
      <c r="CH110" s="945"/>
      <c r="CI110" s="945"/>
      <c r="CJ110" s="945"/>
      <c r="CK110" s="946" t="s">
        <v>424</v>
      </c>
      <c r="CL110" s="947"/>
      <c r="CM110" s="929" t="s">
        <v>425</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c r="A111" s="934" t="s">
        <v>426</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427</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428</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c r="A112" s="952" t="s">
        <v>429</v>
      </c>
      <c r="B112" s="953"/>
      <c r="C112" s="923" t="s">
        <v>430</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431</v>
      </c>
      <c r="BA112" s="923"/>
      <c r="BB112" s="923"/>
      <c r="BC112" s="923"/>
      <c r="BD112" s="923"/>
      <c r="BE112" s="923"/>
      <c r="BF112" s="923"/>
      <c r="BG112" s="923"/>
      <c r="BH112" s="923"/>
      <c r="BI112" s="923"/>
      <c r="BJ112" s="923"/>
      <c r="BK112" s="923"/>
      <c r="BL112" s="923"/>
      <c r="BM112" s="923"/>
      <c r="BN112" s="923"/>
      <c r="BO112" s="923"/>
      <c r="BP112" s="924"/>
      <c r="BQ112" s="925">
        <v>11012982</v>
      </c>
      <c r="BR112" s="926"/>
      <c r="BS112" s="926"/>
      <c r="BT112" s="926"/>
      <c r="BU112" s="926"/>
      <c r="BV112" s="926">
        <v>11348966</v>
      </c>
      <c r="BW112" s="926"/>
      <c r="BX112" s="926"/>
      <c r="BY112" s="926"/>
      <c r="BZ112" s="926"/>
      <c r="CA112" s="926">
        <v>9255819</v>
      </c>
      <c r="CB112" s="926"/>
      <c r="CC112" s="926"/>
      <c r="CD112" s="926"/>
      <c r="CE112" s="926"/>
      <c r="CF112" s="920">
        <v>43.1</v>
      </c>
      <c r="CG112" s="921"/>
      <c r="CH112" s="921"/>
      <c r="CI112" s="921"/>
      <c r="CJ112" s="921"/>
      <c r="CK112" s="948"/>
      <c r="CL112" s="949"/>
      <c r="CM112" s="922" t="s">
        <v>432</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c r="A113" s="954"/>
      <c r="B113" s="955"/>
      <c r="C113" s="923" t="s">
        <v>433</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732725</v>
      </c>
      <c r="AB113" s="938"/>
      <c r="AC113" s="938"/>
      <c r="AD113" s="938"/>
      <c r="AE113" s="939"/>
      <c r="AF113" s="940">
        <v>748660</v>
      </c>
      <c r="AG113" s="938"/>
      <c r="AH113" s="938"/>
      <c r="AI113" s="938"/>
      <c r="AJ113" s="939"/>
      <c r="AK113" s="940">
        <v>722469</v>
      </c>
      <c r="AL113" s="938"/>
      <c r="AM113" s="938"/>
      <c r="AN113" s="938"/>
      <c r="AO113" s="939"/>
      <c r="AP113" s="941">
        <v>3.4</v>
      </c>
      <c r="AQ113" s="942"/>
      <c r="AR113" s="942"/>
      <c r="AS113" s="942"/>
      <c r="AT113" s="943"/>
      <c r="AU113" s="908"/>
      <c r="AV113" s="909"/>
      <c r="AW113" s="909"/>
      <c r="AX113" s="909"/>
      <c r="AY113" s="909"/>
      <c r="AZ113" s="922" t="s">
        <v>434</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435</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c r="A114" s="954"/>
      <c r="B114" s="955"/>
      <c r="C114" s="923" t="s">
        <v>436</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437</v>
      </c>
      <c r="BA114" s="923"/>
      <c r="BB114" s="923"/>
      <c r="BC114" s="923"/>
      <c r="BD114" s="923"/>
      <c r="BE114" s="923"/>
      <c r="BF114" s="923"/>
      <c r="BG114" s="923"/>
      <c r="BH114" s="923"/>
      <c r="BI114" s="923"/>
      <c r="BJ114" s="923"/>
      <c r="BK114" s="923"/>
      <c r="BL114" s="923"/>
      <c r="BM114" s="923"/>
      <c r="BN114" s="923"/>
      <c r="BO114" s="923"/>
      <c r="BP114" s="924"/>
      <c r="BQ114" s="925">
        <v>5305684</v>
      </c>
      <c r="BR114" s="926"/>
      <c r="BS114" s="926"/>
      <c r="BT114" s="926"/>
      <c r="BU114" s="926"/>
      <c r="BV114" s="926">
        <v>5245197</v>
      </c>
      <c r="BW114" s="926"/>
      <c r="BX114" s="926"/>
      <c r="BY114" s="926"/>
      <c r="BZ114" s="926"/>
      <c r="CA114" s="926">
        <v>5094756</v>
      </c>
      <c r="CB114" s="926"/>
      <c r="CC114" s="926"/>
      <c r="CD114" s="926"/>
      <c r="CE114" s="926"/>
      <c r="CF114" s="920">
        <v>23.7</v>
      </c>
      <c r="CG114" s="921"/>
      <c r="CH114" s="921"/>
      <c r="CI114" s="921"/>
      <c r="CJ114" s="921"/>
      <c r="CK114" s="948"/>
      <c r="CL114" s="949"/>
      <c r="CM114" s="922" t="s">
        <v>438</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c r="A115" s="954"/>
      <c r="B115" s="955"/>
      <c r="C115" s="923" t="s">
        <v>439</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23647</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440</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441</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c r="A116" s="956"/>
      <c r="B116" s="957"/>
      <c r="C116" s="965" t="s">
        <v>442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443</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444</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445</v>
      </c>
      <c r="Z117" s="894"/>
      <c r="AA117" s="978">
        <v>5816307</v>
      </c>
      <c r="AB117" s="979"/>
      <c r="AC117" s="979"/>
      <c r="AD117" s="979"/>
      <c r="AE117" s="980"/>
      <c r="AF117" s="981">
        <v>5676107</v>
      </c>
      <c r="AG117" s="979"/>
      <c r="AH117" s="979"/>
      <c r="AI117" s="979"/>
      <c r="AJ117" s="980"/>
      <c r="AK117" s="981">
        <v>5373999</v>
      </c>
      <c r="AL117" s="979"/>
      <c r="AM117" s="979"/>
      <c r="AN117" s="979"/>
      <c r="AO117" s="980"/>
      <c r="AP117" s="982"/>
      <c r="AQ117" s="983"/>
      <c r="AR117" s="983"/>
      <c r="AS117" s="983"/>
      <c r="AT117" s="984"/>
      <c r="AU117" s="908"/>
      <c r="AV117" s="909"/>
      <c r="AW117" s="909"/>
      <c r="AX117" s="909"/>
      <c r="AY117" s="909"/>
      <c r="AZ117" s="974" t="s">
        <v>446</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447</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c r="A118" s="912" t="s">
        <v>421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418</v>
      </c>
      <c r="AB118" s="893"/>
      <c r="AC118" s="893"/>
      <c r="AD118" s="893"/>
      <c r="AE118" s="894"/>
      <c r="AF118" s="892" t="s">
        <v>419</v>
      </c>
      <c r="AG118" s="893"/>
      <c r="AH118" s="893"/>
      <c r="AI118" s="893"/>
      <c r="AJ118" s="894"/>
      <c r="AK118" s="892" t="s">
        <v>294</v>
      </c>
      <c r="AL118" s="893"/>
      <c r="AM118" s="893"/>
      <c r="AN118" s="893"/>
      <c r="AO118" s="894"/>
      <c r="AP118" s="970" t="s">
        <v>420</v>
      </c>
      <c r="AQ118" s="971"/>
      <c r="AR118" s="971"/>
      <c r="AS118" s="971"/>
      <c r="AT118" s="972"/>
      <c r="AU118" s="908"/>
      <c r="AV118" s="909"/>
      <c r="AW118" s="909"/>
      <c r="AX118" s="909"/>
      <c r="AY118" s="909"/>
      <c r="AZ118" s="973" t="s">
        <v>448</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449</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c r="A119" s="1056" t="s">
        <v>424</v>
      </c>
      <c r="B119" s="947"/>
      <c r="C119" s="929" t="s">
        <v>425</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450</v>
      </c>
      <c r="BP119" s="1005"/>
      <c r="BQ119" s="999">
        <v>71724329</v>
      </c>
      <c r="BR119" s="1000"/>
      <c r="BS119" s="1000"/>
      <c r="BT119" s="1000"/>
      <c r="BU119" s="1000"/>
      <c r="BV119" s="1000">
        <v>66928114</v>
      </c>
      <c r="BW119" s="1000"/>
      <c r="BX119" s="1000"/>
      <c r="BY119" s="1000"/>
      <c r="BZ119" s="1000"/>
      <c r="CA119" s="1000">
        <v>63645514</v>
      </c>
      <c r="CB119" s="1000"/>
      <c r="CC119" s="1000"/>
      <c r="CD119" s="1000"/>
      <c r="CE119" s="1000"/>
      <c r="CF119" s="1001"/>
      <c r="CG119" s="1002"/>
      <c r="CH119" s="1002"/>
      <c r="CI119" s="1002"/>
      <c r="CJ119" s="1003"/>
      <c r="CK119" s="950"/>
      <c r="CL119" s="951"/>
      <c r="CM119" s="973" t="s">
        <v>451</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c r="A120" s="1057"/>
      <c r="B120" s="949"/>
      <c r="C120" s="922" t="s">
        <v>428</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452</v>
      </c>
      <c r="AV120" s="992"/>
      <c r="AW120" s="992"/>
      <c r="AX120" s="992"/>
      <c r="AY120" s="993"/>
      <c r="AZ120" s="929" t="s">
        <v>453</v>
      </c>
      <c r="BA120" s="897"/>
      <c r="BB120" s="897"/>
      <c r="BC120" s="897"/>
      <c r="BD120" s="897"/>
      <c r="BE120" s="897"/>
      <c r="BF120" s="897"/>
      <c r="BG120" s="897"/>
      <c r="BH120" s="897"/>
      <c r="BI120" s="897"/>
      <c r="BJ120" s="897"/>
      <c r="BK120" s="897"/>
      <c r="BL120" s="897"/>
      <c r="BM120" s="897"/>
      <c r="BN120" s="897"/>
      <c r="BO120" s="897"/>
      <c r="BP120" s="898"/>
      <c r="BQ120" s="930">
        <v>13860333</v>
      </c>
      <c r="BR120" s="931"/>
      <c r="BS120" s="931"/>
      <c r="BT120" s="931"/>
      <c r="BU120" s="931"/>
      <c r="BV120" s="931">
        <v>12717928</v>
      </c>
      <c r="BW120" s="931"/>
      <c r="BX120" s="931"/>
      <c r="BY120" s="931"/>
      <c r="BZ120" s="931"/>
      <c r="CA120" s="931">
        <v>13065056</v>
      </c>
      <c r="CB120" s="931"/>
      <c r="CC120" s="931"/>
      <c r="CD120" s="931"/>
      <c r="CE120" s="931"/>
      <c r="CF120" s="944">
        <v>60.8</v>
      </c>
      <c r="CG120" s="945"/>
      <c r="CH120" s="945"/>
      <c r="CI120" s="945"/>
      <c r="CJ120" s="945"/>
      <c r="CK120" s="1006" t="s">
        <v>454</v>
      </c>
      <c r="CL120" s="1007"/>
      <c r="CM120" s="1007"/>
      <c r="CN120" s="1007"/>
      <c r="CO120" s="1008"/>
      <c r="CP120" s="1014" t="s">
        <v>398</v>
      </c>
      <c r="CQ120" s="1015"/>
      <c r="CR120" s="1015"/>
      <c r="CS120" s="1015"/>
      <c r="CT120" s="1015"/>
      <c r="CU120" s="1015"/>
      <c r="CV120" s="1015"/>
      <c r="CW120" s="1015"/>
      <c r="CX120" s="1015"/>
      <c r="CY120" s="1015"/>
      <c r="CZ120" s="1015"/>
      <c r="DA120" s="1015"/>
      <c r="DB120" s="1015"/>
      <c r="DC120" s="1015"/>
      <c r="DD120" s="1015"/>
      <c r="DE120" s="1015"/>
      <c r="DF120" s="1016"/>
      <c r="DG120" s="930">
        <v>4483156</v>
      </c>
      <c r="DH120" s="931"/>
      <c r="DI120" s="931"/>
      <c r="DJ120" s="931"/>
      <c r="DK120" s="931"/>
      <c r="DL120" s="931">
        <v>4300748</v>
      </c>
      <c r="DM120" s="931"/>
      <c r="DN120" s="931"/>
      <c r="DO120" s="931"/>
      <c r="DP120" s="931"/>
      <c r="DQ120" s="931">
        <v>4470904</v>
      </c>
      <c r="DR120" s="931"/>
      <c r="DS120" s="931"/>
      <c r="DT120" s="931"/>
      <c r="DU120" s="931"/>
      <c r="DV120" s="932">
        <v>20.8</v>
      </c>
      <c r="DW120" s="932"/>
      <c r="DX120" s="932"/>
      <c r="DY120" s="932"/>
      <c r="DZ120" s="933"/>
    </row>
    <row r="121" spans="1:130" s="218" customFormat="1" ht="26.25" customHeight="1">
      <c r="A121" s="1057"/>
      <c r="B121" s="949"/>
      <c r="C121" s="974" t="s">
        <v>455</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456</v>
      </c>
      <c r="BA121" s="923"/>
      <c r="BB121" s="923"/>
      <c r="BC121" s="923"/>
      <c r="BD121" s="923"/>
      <c r="BE121" s="923"/>
      <c r="BF121" s="923"/>
      <c r="BG121" s="923"/>
      <c r="BH121" s="923"/>
      <c r="BI121" s="923"/>
      <c r="BJ121" s="923"/>
      <c r="BK121" s="923"/>
      <c r="BL121" s="923"/>
      <c r="BM121" s="923"/>
      <c r="BN121" s="923"/>
      <c r="BO121" s="923"/>
      <c r="BP121" s="924"/>
      <c r="BQ121" s="925">
        <v>195621</v>
      </c>
      <c r="BR121" s="926"/>
      <c r="BS121" s="926"/>
      <c r="BT121" s="926"/>
      <c r="BU121" s="926"/>
      <c r="BV121" s="926">
        <v>155640</v>
      </c>
      <c r="BW121" s="926"/>
      <c r="BX121" s="926"/>
      <c r="BY121" s="926"/>
      <c r="BZ121" s="926"/>
      <c r="CA121" s="926">
        <v>121239</v>
      </c>
      <c r="CB121" s="926"/>
      <c r="CC121" s="926"/>
      <c r="CD121" s="926"/>
      <c r="CE121" s="926"/>
      <c r="CF121" s="920">
        <v>0.6</v>
      </c>
      <c r="CG121" s="921"/>
      <c r="CH121" s="921"/>
      <c r="CI121" s="921"/>
      <c r="CJ121" s="921"/>
      <c r="CK121" s="1009"/>
      <c r="CL121" s="1010"/>
      <c r="CM121" s="1010"/>
      <c r="CN121" s="1010"/>
      <c r="CO121" s="1011"/>
      <c r="CP121" s="1019" t="s">
        <v>395</v>
      </c>
      <c r="CQ121" s="1020"/>
      <c r="CR121" s="1020"/>
      <c r="CS121" s="1020"/>
      <c r="CT121" s="1020"/>
      <c r="CU121" s="1020"/>
      <c r="CV121" s="1020"/>
      <c r="CW121" s="1020"/>
      <c r="CX121" s="1020"/>
      <c r="CY121" s="1020"/>
      <c r="CZ121" s="1020"/>
      <c r="DA121" s="1020"/>
      <c r="DB121" s="1020"/>
      <c r="DC121" s="1020"/>
      <c r="DD121" s="1020"/>
      <c r="DE121" s="1020"/>
      <c r="DF121" s="1021"/>
      <c r="DG121" s="925">
        <v>3888805</v>
      </c>
      <c r="DH121" s="926"/>
      <c r="DI121" s="926"/>
      <c r="DJ121" s="926"/>
      <c r="DK121" s="926"/>
      <c r="DL121" s="926">
        <v>3823354</v>
      </c>
      <c r="DM121" s="926"/>
      <c r="DN121" s="926"/>
      <c r="DO121" s="926"/>
      <c r="DP121" s="926"/>
      <c r="DQ121" s="926">
        <v>2736021</v>
      </c>
      <c r="DR121" s="926"/>
      <c r="DS121" s="926"/>
      <c r="DT121" s="926"/>
      <c r="DU121" s="926"/>
      <c r="DV121" s="927">
        <v>12.7</v>
      </c>
      <c r="DW121" s="927"/>
      <c r="DX121" s="927"/>
      <c r="DY121" s="927"/>
      <c r="DZ121" s="928"/>
    </row>
    <row r="122" spans="1:130" s="218" customFormat="1" ht="26.25" customHeight="1">
      <c r="A122" s="1057"/>
      <c r="B122" s="949"/>
      <c r="C122" s="922" t="s">
        <v>438</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457</v>
      </c>
      <c r="BA122" s="965"/>
      <c r="BB122" s="965"/>
      <c r="BC122" s="965"/>
      <c r="BD122" s="965"/>
      <c r="BE122" s="965"/>
      <c r="BF122" s="965"/>
      <c r="BG122" s="965"/>
      <c r="BH122" s="965"/>
      <c r="BI122" s="965"/>
      <c r="BJ122" s="965"/>
      <c r="BK122" s="965"/>
      <c r="BL122" s="965"/>
      <c r="BM122" s="965"/>
      <c r="BN122" s="965"/>
      <c r="BO122" s="965"/>
      <c r="BP122" s="966"/>
      <c r="BQ122" s="999">
        <v>45428017</v>
      </c>
      <c r="BR122" s="1000"/>
      <c r="BS122" s="1000"/>
      <c r="BT122" s="1000"/>
      <c r="BU122" s="1000"/>
      <c r="BV122" s="1000">
        <v>42633644</v>
      </c>
      <c r="BW122" s="1000"/>
      <c r="BX122" s="1000"/>
      <c r="BY122" s="1000"/>
      <c r="BZ122" s="1000"/>
      <c r="CA122" s="1000">
        <v>41014355</v>
      </c>
      <c r="CB122" s="1000"/>
      <c r="CC122" s="1000"/>
      <c r="CD122" s="1000"/>
      <c r="CE122" s="1000"/>
      <c r="CF122" s="1017">
        <v>190.9</v>
      </c>
      <c r="CG122" s="1018"/>
      <c r="CH122" s="1018"/>
      <c r="CI122" s="1018"/>
      <c r="CJ122" s="1018"/>
      <c r="CK122" s="1009"/>
      <c r="CL122" s="1010"/>
      <c r="CM122" s="1010"/>
      <c r="CN122" s="1010"/>
      <c r="CO122" s="1011"/>
      <c r="CP122" s="1019" t="s">
        <v>402</v>
      </c>
      <c r="CQ122" s="1020"/>
      <c r="CR122" s="1020"/>
      <c r="CS122" s="1020"/>
      <c r="CT122" s="1020"/>
      <c r="CU122" s="1020"/>
      <c r="CV122" s="1020"/>
      <c r="CW122" s="1020"/>
      <c r="CX122" s="1020"/>
      <c r="CY122" s="1020"/>
      <c r="CZ122" s="1020"/>
      <c r="DA122" s="1020"/>
      <c r="DB122" s="1020"/>
      <c r="DC122" s="1020"/>
      <c r="DD122" s="1020"/>
      <c r="DE122" s="1020"/>
      <c r="DF122" s="1021"/>
      <c r="DG122" s="925">
        <v>2633604</v>
      </c>
      <c r="DH122" s="926"/>
      <c r="DI122" s="926"/>
      <c r="DJ122" s="926"/>
      <c r="DK122" s="926"/>
      <c r="DL122" s="926">
        <v>2242766</v>
      </c>
      <c r="DM122" s="926"/>
      <c r="DN122" s="926"/>
      <c r="DO122" s="926"/>
      <c r="DP122" s="926"/>
      <c r="DQ122" s="926">
        <v>1836611</v>
      </c>
      <c r="DR122" s="926"/>
      <c r="DS122" s="926"/>
      <c r="DT122" s="926"/>
      <c r="DU122" s="926"/>
      <c r="DV122" s="927">
        <v>8.5</v>
      </c>
      <c r="DW122" s="927"/>
      <c r="DX122" s="927"/>
      <c r="DY122" s="927"/>
      <c r="DZ122" s="928"/>
    </row>
    <row r="123" spans="1:130" s="218" customFormat="1" ht="26.25" customHeight="1">
      <c r="A123" s="1057"/>
      <c r="B123" s="949"/>
      <c r="C123" s="922" t="s">
        <v>444</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v>10370</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458</v>
      </c>
      <c r="BP123" s="1005"/>
      <c r="BQ123" s="1063">
        <v>59483971</v>
      </c>
      <c r="BR123" s="1064"/>
      <c r="BS123" s="1064"/>
      <c r="BT123" s="1064"/>
      <c r="BU123" s="1064"/>
      <c r="BV123" s="1064">
        <v>55507212</v>
      </c>
      <c r="BW123" s="1064"/>
      <c r="BX123" s="1064"/>
      <c r="BY123" s="1064"/>
      <c r="BZ123" s="1064"/>
      <c r="CA123" s="1064">
        <v>54200650</v>
      </c>
      <c r="CB123" s="1064"/>
      <c r="CC123" s="1064"/>
      <c r="CD123" s="1064"/>
      <c r="CE123" s="1064"/>
      <c r="CF123" s="1001"/>
      <c r="CG123" s="1002"/>
      <c r="CH123" s="1002"/>
      <c r="CI123" s="1002"/>
      <c r="CJ123" s="1003"/>
      <c r="CK123" s="1009"/>
      <c r="CL123" s="1010"/>
      <c r="CM123" s="1010"/>
      <c r="CN123" s="1010"/>
      <c r="CO123" s="1011"/>
      <c r="CP123" s="1019" t="s">
        <v>397</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v>154985</v>
      </c>
      <c r="DM123" s="959"/>
      <c r="DN123" s="959"/>
      <c r="DO123" s="959"/>
      <c r="DP123" s="960"/>
      <c r="DQ123" s="961">
        <v>207368</v>
      </c>
      <c r="DR123" s="959"/>
      <c r="DS123" s="959"/>
      <c r="DT123" s="959"/>
      <c r="DU123" s="960"/>
      <c r="DV123" s="962">
        <v>1</v>
      </c>
      <c r="DW123" s="963"/>
      <c r="DX123" s="963"/>
      <c r="DY123" s="963"/>
      <c r="DZ123" s="964"/>
    </row>
    <row r="124" spans="1:130" s="218" customFormat="1" ht="26.25" customHeight="1" thickBot="1">
      <c r="A124" s="1057"/>
      <c r="B124" s="949"/>
      <c r="C124" s="922" t="s">
        <v>447</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459</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59.1</v>
      </c>
      <c r="BR124" s="1027"/>
      <c r="BS124" s="1027"/>
      <c r="BT124" s="1027"/>
      <c r="BU124" s="1027"/>
      <c r="BV124" s="1027">
        <v>54.3</v>
      </c>
      <c r="BW124" s="1027"/>
      <c r="BX124" s="1027"/>
      <c r="BY124" s="1027"/>
      <c r="BZ124" s="1027"/>
      <c r="CA124" s="1027">
        <v>43.9</v>
      </c>
      <c r="CB124" s="1027"/>
      <c r="CC124" s="1027"/>
      <c r="CD124" s="1027"/>
      <c r="CE124" s="1027"/>
      <c r="CF124" s="1028"/>
      <c r="CG124" s="1029"/>
      <c r="CH124" s="1029"/>
      <c r="CI124" s="1029"/>
      <c r="CJ124" s="1030"/>
      <c r="CK124" s="1012"/>
      <c r="CL124" s="1012"/>
      <c r="CM124" s="1012"/>
      <c r="CN124" s="1012"/>
      <c r="CO124" s="1013"/>
      <c r="CP124" s="1019" t="s">
        <v>460</v>
      </c>
      <c r="CQ124" s="1020"/>
      <c r="CR124" s="1020"/>
      <c r="CS124" s="1020"/>
      <c r="CT124" s="1020"/>
      <c r="CU124" s="1020"/>
      <c r="CV124" s="1020"/>
      <c r="CW124" s="1020"/>
      <c r="CX124" s="1020"/>
      <c r="CY124" s="1020"/>
      <c r="CZ124" s="1020"/>
      <c r="DA124" s="1020"/>
      <c r="DB124" s="1020"/>
      <c r="DC124" s="1020"/>
      <c r="DD124" s="1020"/>
      <c r="DE124" s="1020"/>
      <c r="DF124" s="1021"/>
      <c r="DG124" s="1004">
        <v>7417</v>
      </c>
      <c r="DH124" s="986"/>
      <c r="DI124" s="986"/>
      <c r="DJ124" s="986"/>
      <c r="DK124" s="987"/>
      <c r="DL124" s="985">
        <v>827113</v>
      </c>
      <c r="DM124" s="986"/>
      <c r="DN124" s="986"/>
      <c r="DO124" s="986"/>
      <c r="DP124" s="987"/>
      <c r="DQ124" s="985">
        <v>4915</v>
      </c>
      <c r="DR124" s="986"/>
      <c r="DS124" s="986"/>
      <c r="DT124" s="986"/>
      <c r="DU124" s="987"/>
      <c r="DV124" s="988">
        <v>0</v>
      </c>
      <c r="DW124" s="989"/>
      <c r="DX124" s="989"/>
      <c r="DY124" s="989"/>
      <c r="DZ124" s="990"/>
    </row>
    <row r="125" spans="1:130" s="218" customFormat="1" ht="26.25" customHeight="1">
      <c r="A125" s="1057"/>
      <c r="B125" s="949"/>
      <c r="C125" s="922" t="s">
        <v>449</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461</v>
      </c>
      <c r="CL125" s="1007"/>
      <c r="CM125" s="1007"/>
      <c r="CN125" s="1007"/>
      <c r="CO125" s="1008"/>
      <c r="CP125" s="929" t="s">
        <v>462</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c r="A126" s="1057"/>
      <c r="B126" s="949"/>
      <c r="C126" s="922" t="s">
        <v>451</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13277</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463</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c r="A127" s="1058"/>
      <c r="B127" s="951"/>
      <c r="C127" s="973" t="s">
        <v>464</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465</v>
      </c>
      <c r="AY127" s="1032"/>
      <c r="AZ127" s="1032"/>
      <c r="BA127" s="1032"/>
      <c r="BB127" s="1032"/>
      <c r="BC127" s="1032"/>
      <c r="BD127" s="1032"/>
      <c r="BE127" s="1033"/>
      <c r="BF127" s="1034" t="s">
        <v>466</v>
      </c>
      <c r="BG127" s="1032"/>
      <c r="BH127" s="1032"/>
      <c r="BI127" s="1032"/>
      <c r="BJ127" s="1032"/>
      <c r="BK127" s="1032"/>
      <c r="BL127" s="1033"/>
      <c r="BM127" s="1034" t="s">
        <v>467</v>
      </c>
      <c r="BN127" s="1032"/>
      <c r="BO127" s="1032"/>
      <c r="BP127" s="1032"/>
      <c r="BQ127" s="1032"/>
      <c r="BR127" s="1032"/>
      <c r="BS127" s="1033"/>
      <c r="BT127" s="1034" t="s">
        <v>468</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469</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c r="A128" s="1041" t="s">
        <v>470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471</v>
      </c>
      <c r="X128" s="1043"/>
      <c r="Y128" s="1043"/>
      <c r="Z128" s="1044"/>
      <c r="AA128" s="1045">
        <v>46700</v>
      </c>
      <c r="AB128" s="1046"/>
      <c r="AC128" s="1046"/>
      <c r="AD128" s="1046"/>
      <c r="AE128" s="1047"/>
      <c r="AF128" s="1048">
        <v>42319</v>
      </c>
      <c r="AG128" s="1046"/>
      <c r="AH128" s="1046"/>
      <c r="AI128" s="1046"/>
      <c r="AJ128" s="1047"/>
      <c r="AK128" s="1048">
        <v>96535</v>
      </c>
      <c r="AL128" s="1046"/>
      <c r="AM128" s="1046"/>
      <c r="AN128" s="1046"/>
      <c r="AO128" s="1047"/>
      <c r="AP128" s="1049"/>
      <c r="AQ128" s="1050"/>
      <c r="AR128" s="1050"/>
      <c r="AS128" s="1050"/>
      <c r="AT128" s="1051"/>
      <c r="AU128" s="220"/>
      <c r="AV128" s="220"/>
      <c r="AW128" s="220"/>
      <c r="AX128" s="896" t="s">
        <v>472</v>
      </c>
      <c r="AY128" s="897"/>
      <c r="AZ128" s="897"/>
      <c r="BA128" s="897"/>
      <c r="BB128" s="897"/>
      <c r="BC128" s="897"/>
      <c r="BD128" s="897"/>
      <c r="BE128" s="898"/>
      <c r="BF128" s="1052" t="s">
        <v>122</v>
      </c>
      <c r="BG128" s="1053"/>
      <c r="BH128" s="1053"/>
      <c r="BI128" s="1053"/>
      <c r="BJ128" s="1053"/>
      <c r="BK128" s="1053"/>
      <c r="BL128" s="1054"/>
      <c r="BM128" s="1052">
        <v>12.07</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473</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474</v>
      </c>
      <c r="X129" s="1071"/>
      <c r="Y129" s="1071"/>
      <c r="Z129" s="1072"/>
      <c r="AA129" s="958">
        <v>24696224</v>
      </c>
      <c r="AB129" s="959"/>
      <c r="AC129" s="959"/>
      <c r="AD129" s="959"/>
      <c r="AE129" s="960"/>
      <c r="AF129" s="961">
        <v>24834750</v>
      </c>
      <c r="AG129" s="959"/>
      <c r="AH129" s="959"/>
      <c r="AI129" s="959"/>
      <c r="AJ129" s="960"/>
      <c r="AK129" s="961">
        <v>25177647</v>
      </c>
      <c r="AL129" s="959"/>
      <c r="AM129" s="959"/>
      <c r="AN129" s="959"/>
      <c r="AO129" s="960"/>
      <c r="AP129" s="1073"/>
      <c r="AQ129" s="1074"/>
      <c r="AR129" s="1074"/>
      <c r="AS129" s="1074"/>
      <c r="AT129" s="1075"/>
      <c r="AU129" s="221"/>
      <c r="AV129" s="221"/>
      <c r="AW129" s="221"/>
      <c r="AX129" s="1065" t="s">
        <v>475</v>
      </c>
      <c r="AY129" s="923"/>
      <c r="AZ129" s="923"/>
      <c r="BA129" s="923"/>
      <c r="BB129" s="923"/>
      <c r="BC129" s="923"/>
      <c r="BD129" s="923"/>
      <c r="BE129" s="924"/>
      <c r="BF129" s="1066" t="s">
        <v>122</v>
      </c>
      <c r="BG129" s="1067"/>
      <c r="BH129" s="1067"/>
      <c r="BI129" s="1067"/>
      <c r="BJ129" s="1067"/>
      <c r="BK129" s="1067"/>
      <c r="BL129" s="1068"/>
      <c r="BM129" s="1066">
        <v>17.07</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34" t="s">
        <v>476</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477</v>
      </c>
      <c r="X130" s="1071"/>
      <c r="Y130" s="1071"/>
      <c r="Z130" s="1072"/>
      <c r="AA130" s="958">
        <v>3991147</v>
      </c>
      <c r="AB130" s="959"/>
      <c r="AC130" s="959"/>
      <c r="AD130" s="959"/>
      <c r="AE130" s="960"/>
      <c r="AF130" s="961">
        <v>3820845</v>
      </c>
      <c r="AG130" s="959"/>
      <c r="AH130" s="959"/>
      <c r="AI130" s="959"/>
      <c r="AJ130" s="960"/>
      <c r="AK130" s="961">
        <v>3687817</v>
      </c>
      <c r="AL130" s="959"/>
      <c r="AM130" s="959"/>
      <c r="AN130" s="959"/>
      <c r="AO130" s="960"/>
      <c r="AP130" s="1073"/>
      <c r="AQ130" s="1074"/>
      <c r="AR130" s="1074"/>
      <c r="AS130" s="1074"/>
      <c r="AT130" s="1075"/>
      <c r="AU130" s="221"/>
      <c r="AV130" s="221"/>
      <c r="AW130" s="221"/>
      <c r="AX130" s="1065" t="s">
        <v>478</v>
      </c>
      <c r="AY130" s="923"/>
      <c r="AZ130" s="923"/>
      <c r="BA130" s="923"/>
      <c r="BB130" s="923"/>
      <c r="BC130" s="923"/>
      <c r="BD130" s="923"/>
      <c r="BE130" s="924"/>
      <c r="BF130" s="1101">
        <v>8.1999999999999993</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479</v>
      </c>
      <c r="X131" s="1108"/>
      <c r="Y131" s="1108"/>
      <c r="Z131" s="1109"/>
      <c r="AA131" s="1004">
        <v>20705077</v>
      </c>
      <c r="AB131" s="986"/>
      <c r="AC131" s="986"/>
      <c r="AD131" s="986"/>
      <c r="AE131" s="987"/>
      <c r="AF131" s="985">
        <v>21013905</v>
      </c>
      <c r="AG131" s="986"/>
      <c r="AH131" s="986"/>
      <c r="AI131" s="986"/>
      <c r="AJ131" s="987"/>
      <c r="AK131" s="985">
        <v>21489830</v>
      </c>
      <c r="AL131" s="986"/>
      <c r="AM131" s="986"/>
      <c r="AN131" s="986"/>
      <c r="AO131" s="987"/>
      <c r="AP131" s="1110"/>
      <c r="AQ131" s="1111"/>
      <c r="AR131" s="1111"/>
      <c r="AS131" s="1111"/>
      <c r="AT131" s="1112"/>
      <c r="AU131" s="221"/>
      <c r="AV131" s="221"/>
      <c r="AW131" s="221"/>
      <c r="AX131" s="1083" t="s">
        <v>480</v>
      </c>
      <c r="AY131" s="726"/>
      <c r="AZ131" s="726"/>
      <c r="BA131" s="726"/>
      <c r="BB131" s="726"/>
      <c r="BC131" s="726"/>
      <c r="BD131" s="726"/>
      <c r="BE131" s="1036"/>
      <c r="BF131" s="1084">
        <v>43.9</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090" t="s">
        <v>481</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482</v>
      </c>
      <c r="W132" s="1094"/>
      <c r="X132" s="1094"/>
      <c r="Y132" s="1094"/>
      <c r="Z132" s="1095"/>
      <c r="AA132" s="1096">
        <v>8.5894874960000003</v>
      </c>
      <c r="AB132" s="1097"/>
      <c r="AC132" s="1097"/>
      <c r="AD132" s="1097"/>
      <c r="AE132" s="1098"/>
      <c r="AF132" s="1099">
        <v>8.6273493670000008</v>
      </c>
      <c r="AG132" s="1097"/>
      <c r="AH132" s="1097"/>
      <c r="AI132" s="1097"/>
      <c r="AJ132" s="1098"/>
      <c r="AK132" s="1099">
        <v>7.3972060270000002</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483</v>
      </c>
      <c r="W133" s="1077"/>
      <c r="X133" s="1077"/>
      <c r="Y133" s="1077"/>
      <c r="Z133" s="1078"/>
      <c r="AA133" s="1079">
        <v>8.1</v>
      </c>
      <c r="AB133" s="1080"/>
      <c r="AC133" s="1080"/>
      <c r="AD133" s="1080"/>
      <c r="AE133" s="1081"/>
      <c r="AF133" s="1079">
        <v>8</v>
      </c>
      <c r="AG133" s="1080"/>
      <c r="AH133" s="1080"/>
      <c r="AI133" s="1080"/>
      <c r="AJ133" s="1081"/>
      <c r="AK133" s="1079">
        <v>8.1999999999999993</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xZXbZUgTOljIXI0XQ/cXMFJqYIp1fH0+BJGR/QBmC+QQyLIsfeupV6Cs9ABI7ptoOZIKO7YUYqa+kgAqv99MQ==" saltValue="6iGuehN4kJ0+mpaPRDiV4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484</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qk8wGqrsrXgshvKUzvL01cXMEUl8Zpiky4ohscDO6A0tIiD7BBfdOyQ2rMlLetpwsVFGUXOY+A2qp4mfz6Jgcg==" saltValue="zvp+Gh8nufBiyhypsMjGn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dcuwvhdJro4hmTaUumDjcyJOx8STpYhUZ9Qd1i6U+NodEPDbhbBFD55mEShgb5JyabAoIMDKmQA4+fMF2o8QtA==" saltValue="huEbPeHoBlK5DovZTbK5UQ=="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485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486</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487</v>
      </c>
      <c r="AP7" s="260"/>
      <c r="AQ7" s="261" t="s">
        <v>488</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489</v>
      </c>
      <c r="AQ8" s="267" t="s">
        <v>490</v>
      </c>
      <c r="AR8" s="268" t="s">
        <v>491</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492</v>
      </c>
      <c r="AL9" s="1117"/>
      <c r="AM9" s="1117"/>
      <c r="AN9" s="1118"/>
      <c r="AO9" s="269">
        <v>7888021</v>
      </c>
      <c r="AP9" s="269">
        <v>97425</v>
      </c>
      <c r="AQ9" s="270">
        <v>80646</v>
      </c>
      <c r="AR9" s="271">
        <v>20.8</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493</v>
      </c>
      <c r="AL10" s="1117"/>
      <c r="AM10" s="1117"/>
      <c r="AN10" s="1118"/>
      <c r="AO10" s="272">
        <v>3722</v>
      </c>
      <c r="AP10" s="272">
        <v>46</v>
      </c>
      <c r="AQ10" s="273">
        <v>6637</v>
      </c>
      <c r="AR10" s="274">
        <v>-99.3</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494</v>
      </c>
      <c r="AL11" s="1117"/>
      <c r="AM11" s="1117"/>
      <c r="AN11" s="1118"/>
      <c r="AO11" s="272">
        <v>32275</v>
      </c>
      <c r="AP11" s="272">
        <v>399</v>
      </c>
      <c r="AQ11" s="273">
        <v>1119</v>
      </c>
      <c r="AR11" s="274">
        <v>-64.3</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495</v>
      </c>
      <c r="AL12" s="1117"/>
      <c r="AM12" s="1117"/>
      <c r="AN12" s="1118"/>
      <c r="AO12" s="272" t="s">
        <v>496</v>
      </c>
      <c r="AP12" s="272" t="s">
        <v>496</v>
      </c>
      <c r="AQ12" s="273">
        <v>8</v>
      </c>
      <c r="AR12" s="274" t="s">
        <v>496</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497</v>
      </c>
      <c r="AL13" s="1117"/>
      <c r="AM13" s="1117"/>
      <c r="AN13" s="1118"/>
      <c r="AO13" s="272">
        <v>463289</v>
      </c>
      <c r="AP13" s="272">
        <v>5722</v>
      </c>
      <c r="AQ13" s="273">
        <v>2502</v>
      </c>
      <c r="AR13" s="274">
        <v>128.69999999999999</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498</v>
      </c>
      <c r="AL14" s="1117"/>
      <c r="AM14" s="1117"/>
      <c r="AN14" s="1118"/>
      <c r="AO14" s="272">
        <v>274978</v>
      </c>
      <c r="AP14" s="272">
        <v>3396</v>
      </c>
      <c r="AQ14" s="273">
        <v>1863</v>
      </c>
      <c r="AR14" s="274">
        <v>82.3</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499</v>
      </c>
      <c r="AL15" s="1120"/>
      <c r="AM15" s="1120"/>
      <c r="AN15" s="1121"/>
      <c r="AO15" s="272">
        <v>-644298</v>
      </c>
      <c r="AP15" s="272">
        <v>-7958</v>
      </c>
      <c r="AQ15" s="273">
        <v>-4800</v>
      </c>
      <c r="AR15" s="274">
        <v>65.8</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8017987</v>
      </c>
      <c r="AP16" s="272">
        <v>99030</v>
      </c>
      <c r="AQ16" s="273">
        <v>87975</v>
      </c>
      <c r="AR16" s="274">
        <v>12.6</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500</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501</v>
      </c>
      <c r="AP20" s="281" t="s">
        <v>502</v>
      </c>
      <c r="AQ20" s="282" t="s">
        <v>503</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504</v>
      </c>
      <c r="AL21" s="1123"/>
      <c r="AM21" s="1123"/>
      <c r="AN21" s="1124"/>
      <c r="AO21" s="285">
        <v>9.65</v>
      </c>
      <c r="AP21" s="286">
        <v>7.71</v>
      </c>
      <c r="AQ21" s="287">
        <v>1.94</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505</v>
      </c>
      <c r="AL22" s="1123"/>
      <c r="AM22" s="1123"/>
      <c r="AN22" s="1124"/>
      <c r="AO22" s="290">
        <v>98.2</v>
      </c>
      <c r="AP22" s="291">
        <v>98.3</v>
      </c>
      <c r="AQ22" s="292">
        <v>-0.1</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13" t="s">
        <v>506</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c r="A27" s="297"/>
      <c r="AO27" s="250"/>
      <c r="AP27" s="250"/>
      <c r="AQ27" s="250"/>
      <c r="AR27" s="250"/>
      <c r="AS27" s="250"/>
      <c r="AT27" s="250"/>
    </row>
    <row r="28" spans="1:46" ht="16.5">
      <c r="A28" s="251" t="s">
        <v>507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508</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487</v>
      </c>
      <c r="AP30" s="260"/>
      <c r="AQ30" s="261" t="s">
        <v>488</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489</v>
      </c>
      <c r="AQ31" s="267" t="s">
        <v>490</v>
      </c>
      <c r="AR31" s="268" t="s">
        <v>491</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509</v>
      </c>
      <c r="AL32" s="1131"/>
      <c r="AM32" s="1131"/>
      <c r="AN32" s="1132"/>
      <c r="AO32" s="300">
        <v>4651530</v>
      </c>
      <c r="AP32" s="300">
        <v>57451</v>
      </c>
      <c r="AQ32" s="301">
        <v>41451</v>
      </c>
      <c r="AR32" s="302">
        <v>38.6</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510</v>
      </c>
      <c r="AL33" s="1131"/>
      <c r="AM33" s="1131"/>
      <c r="AN33" s="1132"/>
      <c r="AO33" s="300" t="s">
        <v>496</v>
      </c>
      <c r="AP33" s="300" t="s">
        <v>496</v>
      </c>
      <c r="AQ33" s="301" t="s">
        <v>496</v>
      </c>
      <c r="AR33" s="302" t="s">
        <v>496</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511</v>
      </c>
      <c r="AL34" s="1131"/>
      <c r="AM34" s="1131"/>
      <c r="AN34" s="1132"/>
      <c r="AO34" s="300" t="s">
        <v>496</v>
      </c>
      <c r="AP34" s="300" t="s">
        <v>496</v>
      </c>
      <c r="AQ34" s="301">
        <v>35</v>
      </c>
      <c r="AR34" s="302" t="s">
        <v>496</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512</v>
      </c>
      <c r="AL35" s="1131"/>
      <c r="AM35" s="1131"/>
      <c r="AN35" s="1132"/>
      <c r="AO35" s="300">
        <v>722469</v>
      </c>
      <c r="AP35" s="300">
        <v>8923</v>
      </c>
      <c r="AQ35" s="301">
        <v>11775</v>
      </c>
      <c r="AR35" s="302">
        <v>-24.2</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513</v>
      </c>
      <c r="AL36" s="1131"/>
      <c r="AM36" s="1131"/>
      <c r="AN36" s="1132"/>
      <c r="AO36" s="300" t="s">
        <v>496</v>
      </c>
      <c r="AP36" s="300" t="s">
        <v>496</v>
      </c>
      <c r="AQ36" s="301">
        <v>2188</v>
      </c>
      <c r="AR36" s="302" t="s">
        <v>496</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514</v>
      </c>
      <c r="AL37" s="1131"/>
      <c r="AM37" s="1131"/>
      <c r="AN37" s="1132"/>
      <c r="AO37" s="300" t="s">
        <v>496</v>
      </c>
      <c r="AP37" s="300" t="s">
        <v>496</v>
      </c>
      <c r="AQ37" s="301">
        <v>531</v>
      </c>
      <c r="AR37" s="302" t="s">
        <v>496</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515</v>
      </c>
      <c r="AL38" s="1134"/>
      <c r="AM38" s="1134"/>
      <c r="AN38" s="1135"/>
      <c r="AO38" s="303" t="s">
        <v>496</v>
      </c>
      <c r="AP38" s="303" t="s">
        <v>496</v>
      </c>
      <c r="AQ38" s="304">
        <v>1</v>
      </c>
      <c r="AR38" s="292" t="s">
        <v>496</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516</v>
      </c>
      <c r="AL39" s="1134"/>
      <c r="AM39" s="1134"/>
      <c r="AN39" s="1135"/>
      <c r="AO39" s="300">
        <v>-96535</v>
      </c>
      <c r="AP39" s="300">
        <v>-1192</v>
      </c>
      <c r="AQ39" s="301">
        <v>-5414</v>
      </c>
      <c r="AR39" s="302">
        <v>-78</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517</v>
      </c>
      <c r="AL40" s="1131"/>
      <c r="AM40" s="1131"/>
      <c r="AN40" s="1132"/>
      <c r="AO40" s="300">
        <v>-3687817</v>
      </c>
      <c r="AP40" s="300">
        <v>-45548</v>
      </c>
      <c r="AQ40" s="301">
        <v>-35360</v>
      </c>
      <c r="AR40" s="302">
        <v>28.8</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1589647</v>
      </c>
      <c r="AP41" s="300">
        <v>19634</v>
      </c>
      <c r="AQ41" s="301">
        <v>15207</v>
      </c>
      <c r="AR41" s="302">
        <v>29.1</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519</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487</v>
      </c>
      <c r="AN49" s="1127" t="s">
        <v>520</v>
      </c>
      <c r="AO49" s="1128"/>
      <c r="AP49" s="1128"/>
      <c r="AQ49" s="1128"/>
      <c r="AR49" s="1129"/>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521</v>
      </c>
      <c r="AO50" s="317" t="s">
        <v>522</v>
      </c>
      <c r="AP50" s="318" t="s">
        <v>523</v>
      </c>
      <c r="AQ50" s="319" t="s">
        <v>524</v>
      </c>
      <c r="AR50" s="320" t="s">
        <v>525</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526</v>
      </c>
      <c r="AL51" s="313"/>
      <c r="AM51" s="321">
        <v>4513683</v>
      </c>
      <c r="AN51" s="322">
        <v>52823</v>
      </c>
      <c r="AO51" s="323">
        <v>-58</v>
      </c>
      <c r="AP51" s="324">
        <v>63812</v>
      </c>
      <c r="AQ51" s="325">
        <v>2.2999999999999998</v>
      </c>
      <c r="AR51" s="326">
        <v>-60.3</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527</v>
      </c>
      <c r="AM52" s="329">
        <v>2156972</v>
      </c>
      <c r="AN52" s="330">
        <v>25243</v>
      </c>
      <c r="AO52" s="331">
        <v>-72.099999999999994</v>
      </c>
      <c r="AP52" s="332">
        <v>33848</v>
      </c>
      <c r="AQ52" s="333">
        <v>-4.2</v>
      </c>
      <c r="AR52" s="334">
        <v>-67.900000000000006</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528</v>
      </c>
      <c r="AL53" s="313"/>
      <c r="AM53" s="321">
        <v>3994202</v>
      </c>
      <c r="AN53" s="322">
        <v>47322</v>
      </c>
      <c r="AO53" s="323">
        <v>-10.4</v>
      </c>
      <c r="AP53" s="324">
        <v>54225</v>
      </c>
      <c r="AQ53" s="325">
        <v>-15</v>
      </c>
      <c r="AR53" s="326">
        <v>4.5999999999999996</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527</v>
      </c>
      <c r="AM54" s="329">
        <v>2442331</v>
      </c>
      <c r="AN54" s="330">
        <v>28936</v>
      </c>
      <c r="AO54" s="331">
        <v>14.6</v>
      </c>
      <c r="AP54" s="332">
        <v>27337</v>
      </c>
      <c r="AQ54" s="333">
        <v>-19.2</v>
      </c>
      <c r="AR54" s="334">
        <v>33.799999999999997</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529</v>
      </c>
      <c r="AL55" s="313"/>
      <c r="AM55" s="321">
        <v>4051981</v>
      </c>
      <c r="AN55" s="322">
        <v>48570</v>
      </c>
      <c r="AO55" s="323">
        <v>2.6</v>
      </c>
      <c r="AP55" s="324">
        <v>54016</v>
      </c>
      <c r="AQ55" s="325">
        <v>-0.4</v>
      </c>
      <c r="AR55" s="326">
        <v>3</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527</v>
      </c>
      <c r="AM56" s="329">
        <v>2173288</v>
      </c>
      <c r="AN56" s="330">
        <v>26050</v>
      </c>
      <c r="AO56" s="331">
        <v>-10</v>
      </c>
      <c r="AP56" s="332">
        <v>28078</v>
      </c>
      <c r="AQ56" s="333">
        <v>2.7</v>
      </c>
      <c r="AR56" s="334">
        <v>-12.7</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530</v>
      </c>
      <c r="AL57" s="313"/>
      <c r="AM57" s="321">
        <v>4334043</v>
      </c>
      <c r="AN57" s="322">
        <v>52724</v>
      </c>
      <c r="AO57" s="323">
        <v>8.6</v>
      </c>
      <c r="AP57" s="324">
        <v>52786</v>
      </c>
      <c r="AQ57" s="325">
        <v>-2.2999999999999998</v>
      </c>
      <c r="AR57" s="326">
        <v>10.9</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527</v>
      </c>
      <c r="AM58" s="329">
        <v>2805006</v>
      </c>
      <c r="AN58" s="330">
        <v>34123</v>
      </c>
      <c r="AO58" s="331">
        <v>31</v>
      </c>
      <c r="AP58" s="332">
        <v>28742</v>
      </c>
      <c r="AQ58" s="333">
        <v>2.4</v>
      </c>
      <c r="AR58" s="334">
        <v>28.6</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531</v>
      </c>
      <c r="AL59" s="313"/>
      <c r="AM59" s="321">
        <v>7499016</v>
      </c>
      <c r="AN59" s="322">
        <v>92620</v>
      </c>
      <c r="AO59" s="323">
        <v>75.7</v>
      </c>
      <c r="AP59" s="324">
        <v>58465</v>
      </c>
      <c r="AQ59" s="325">
        <v>10.8</v>
      </c>
      <c r="AR59" s="326">
        <v>64.900000000000006</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527</v>
      </c>
      <c r="AM60" s="329">
        <v>5680302</v>
      </c>
      <c r="AN60" s="330">
        <v>70158</v>
      </c>
      <c r="AO60" s="331">
        <v>105.6</v>
      </c>
      <c r="AP60" s="332">
        <v>34452</v>
      </c>
      <c r="AQ60" s="333">
        <v>19.899999999999999</v>
      </c>
      <c r="AR60" s="334">
        <v>85.7</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532</v>
      </c>
      <c r="AL61" s="335"/>
      <c r="AM61" s="336">
        <v>4878585</v>
      </c>
      <c r="AN61" s="337">
        <v>58812</v>
      </c>
      <c r="AO61" s="338">
        <v>3.7</v>
      </c>
      <c r="AP61" s="339">
        <v>56661</v>
      </c>
      <c r="AQ61" s="340">
        <v>-0.9</v>
      </c>
      <c r="AR61" s="326">
        <v>4.5999999999999996</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527</v>
      </c>
      <c r="AM62" s="329">
        <v>3051580</v>
      </c>
      <c r="AN62" s="330">
        <v>36902</v>
      </c>
      <c r="AO62" s="331">
        <v>13.8</v>
      </c>
      <c r="AP62" s="332">
        <v>30491</v>
      </c>
      <c r="AQ62" s="333">
        <v>0.3</v>
      </c>
      <c r="AR62" s="334">
        <v>13.5</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Et3waUaveNTOSRRlxLlaQZZqldQP4/h3L9+zswKAIqEeobLMaRU+XmzHVV9ll7OYwN00gOF30Rv54vFU+XctFA==" saltValue="b/UYMyDf8FpWRmZhwpx4k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484</v>
      </c>
    </row>
    <row r="121" spans="125:125" ht="13.5" hidden="1" customHeight="1">
      <c r="DU121" s="247"/>
    </row>
  </sheetData>
  <sheetProtection algorithmName="SHA-512" hashValue="7eIuXEm4xRcwvS/5QuAhtNt/3fORD+jzrNaPqS9YbVEBHjVqFTcnGOxpMmUZvIsM041mMJB5ZgxbLmaGloqfIw==" saltValue="mn3CfjJYQtW0xYDOtABj7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484</v>
      </c>
    </row>
  </sheetData>
  <sheetProtection algorithmName="SHA-512" hashValue="4COdxSmERaWGUdLq0MWjOXI0S0JcGjouKrjFfhEag3Tx5cfGVV7Gml+fsgYpW23oy8PiPZLFyTbrZLmhdJqW4Q==" saltValue="m39KLrf/AXxRsHBv+riGC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534</v>
      </c>
      <c r="G46" s="8" t="s">
        <v>535</v>
      </c>
      <c r="H46" s="8" t="s">
        <v>536</v>
      </c>
      <c r="I46" s="8" t="s">
        <v>537</v>
      </c>
      <c r="J46" s="9" t="s">
        <v>538</v>
      </c>
    </row>
    <row r="47" spans="2:10" ht="57.75" customHeight="1">
      <c r="B47" s="10"/>
      <c r="C47" s="1139" t="s">
        <v>3</v>
      </c>
      <c r="D47" s="1139"/>
      <c r="E47" s="1140"/>
      <c r="F47" s="11">
        <v>25.83</v>
      </c>
      <c r="G47" s="12">
        <v>24.4</v>
      </c>
      <c r="H47" s="12">
        <v>25.61</v>
      </c>
      <c r="I47" s="12">
        <v>25.47</v>
      </c>
      <c r="J47" s="13">
        <v>25.94</v>
      </c>
    </row>
    <row r="48" spans="2:10" ht="57.75" customHeight="1">
      <c r="B48" s="14"/>
      <c r="C48" s="1141" t="s">
        <v>4</v>
      </c>
      <c r="D48" s="1141"/>
      <c r="E48" s="1142"/>
      <c r="F48" s="15">
        <v>13.16</v>
      </c>
      <c r="G48" s="16">
        <v>16.12</v>
      </c>
      <c r="H48" s="16">
        <v>13.48</v>
      </c>
      <c r="I48" s="16">
        <v>13.55</v>
      </c>
      <c r="J48" s="17">
        <v>10.81</v>
      </c>
    </row>
    <row r="49" spans="2:10" ht="57.75" customHeight="1" thickBot="1">
      <c r="B49" s="18"/>
      <c r="C49" s="1143" t="s">
        <v>5</v>
      </c>
      <c r="D49" s="1143"/>
      <c r="E49" s="1144"/>
      <c r="F49" s="19">
        <v>7.32</v>
      </c>
      <c r="G49" s="20">
        <v>3.69</v>
      </c>
      <c r="H49" s="20" t="s">
        <v>539</v>
      </c>
      <c r="I49" s="20">
        <v>7.26</v>
      </c>
      <c r="J49" s="21" t="s">
        <v>540</v>
      </c>
    </row>
    <row r="50" spans="2:10" ht="13"/>
  </sheetData>
  <sheetProtection algorithmName="SHA-512" hashValue="BaMWoLXMlynUTouFz7iV/es8smu8aVfhuYGk0/mbZuhm9DSpMhq7FLdgZpRsMQDLT3uXvkxIDD3smrSjOWfofg==" saltValue="3hWr0CC4IdZbSoE+dYlQ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c r="A34" s="22"/>
      <c r="B34" s="31"/>
      <c r="C34" s="1151" t="s">
        <v>541</v>
      </c>
      <c r="D34" s="1151"/>
      <c r="E34" s="1152"/>
      <c r="F34" s="32">
        <v>16.149999999999999</v>
      </c>
      <c r="G34" s="33">
        <v>19.05</v>
      </c>
      <c r="H34" s="33">
        <v>23.66</v>
      </c>
      <c r="I34" s="33">
        <v>25.42</v>
      </c>
      <c r="J34" s="34">
        <v>26.82</v>
      </c>
      <c r="K34" s="22"/>
      <c r="L34" s="22"/>
      <c r="M34" s="22"/>
      <c r="N34" s="22"/>
      <c r="O34" s="22"/>
      <c r="P34" s="22"/>
    </row>
    <row r="35" spans="1:16" ht="39" customHeight="1">
      <c r="A35" s="22"/>
      <c r="B35" s="35"/>
      <c r="C35" s="1145" t="s">
        <v>542</v>
      </c>
      <c r="D35" s="1146"/>
      <c r="E35" s="1147"/>
      <c r="F35" s="36">
        <v>10.33</v>
      </c>
      <c r="G35" s="37">
        <v>11.06</v>
      </c>
      <c r="H35" s="37">
        <v>12.53</v>
      </c>
      <c r="I35" s="37">
        <v>12.02</v>
      </c>
      <c r="J35" s="38">
        <v>10.9</v>
      </c>
      <c r="K35" s="22"/>
      <c r="L35" s="22"/>
      <c r="M35" s="22"/>
      <c r="N35" s="22"/>
      <c r="O35" s="22"/>
      <c r="P35" s="22"/>
    </row>
    <row r="36" spans="1:16" ht="39" customHeight="1">
      <c r="A36" s="22"/>
      <c r="B36" s="35"/>
      <c r="C36" s="1145" t="s">
        <v>543</v>
      </c>
      <c r="D36" s="1146"/>
      <c r="E36" s="1147"/>
      <c r="F36" s="36">
        <v>13.16</v>
      </c>
      <c r="G36" s="37">
        <v>16.12</v>
      </c>
      <c r="H36" s="37">
        <v>13.47</v>
      </c>
      <c r="I36" s="37">
        <v>13.55</v>
      </c>
      <c r="J36" s="38">
        <v>10.81</v>
      </c>
      <c r="K36" s="22"/>
      <c r="L36" s="22"/>
      <c r="M36" s="22"/>
      <c r="N36" s="22"/>
      <c r="O36" s="22"/>
      <c r="P36" s="22"/>
    </row>
    <row r="37" spans="1:16" ht="39" customHeight="1">
      <c r="A37" s="22"/>
      <c r="B37" s="35"/>
      <c r="C37" s="1145" t="s">
        <v>544</v>
      </c>
      <c r="D37" s="1146"/>
      <c r="E37" s="1147"/>
      <c r="F37" s="36">
        <v>0.61</v>
      </c>
      <c r="G37" s="37">
        <v>0.65</v>
      </c>
      <c r="H37" s="37">
        <v>0.66</v>
      </c>
      <c r="I37" s="37">
        <v>0.93</v>
      </c>
      <c r="J37" s="38">
        <v>1.46</v>
      </c>
      <c r="K37" s="22"/>
      <c r="L37" s="22"/>
      <c r="M37" s="22"/>
      <c r="N37" s="22"/>
      <c r="O37" s="22"/>
      <c r="P37" s="22"/>
    </row>
    <row r="38" spans="1:16" ht="39" customHeight="1">
      <c r="A38" s="22"/>
      <c r="B38" s="35"/>
      <c r="C38" s="1145" t="s">
        <v>545</v>
      </c>
      <c r="D38" s="1146"/>
      <c r="E38" s="1147"/>
      <c r="F38" s="36">
        <v>0.63</v>
      </c>
      <c r="G38" s="37">
        <v>0.8</v>
      </c>
      <c r="H38" s="37">
        <v>0.96</v>
      </c>
      <c r="I38" s="37">
        <v>0.95</v>
      </c>
      <c r="J38" s="38">
        <v>1.35</v>
      </c>
      <c r="K38" s="22"/>
      <c r="L38" s="22"/>
      <c r="M38" s="22"/>
      <c r="N38" s="22"/>
      <c r="O38" s="22"/>
      <c r="P38" s="22"/>
    </row>
    <row r="39" spans="1:16" ht="39" customHeight="1">
      <c r="A39" s="22"/>
      <c r="B39" s="35"/>
      <c r="C39" s="1145" t="s">
        <v>546</v>
      </c>
      <c r="D39" s="1146"/>
      <c r="E39" s="1147"/>
      <c r="F39" s="36">
        <v>0.77</v>
      </c>
      <c r="G39" s="37">
        <v>0.28999999999999998</v>
      </c>
      <c r="H39" s="37">
        <v>0.18</v>
      </c>
      <c r="I39" s="37">
        <v>0.2</v>
      </c>
      <c r="J39" s="38">
        <v>0.78</v>
      </c>
      <c r="K39" s="22"/>
      <c r="L39" s="22"/>
      <c r="M39" s="22"/>
      <c r="N39" s="22"/>
      <c r="O39" s="22"/>
      <c r="P39" s="22"/>
    </row>
    <row r="40" spans="1:16" ht="39" customHeight="1">
      <c r="A40" s="22"/>
      <c r="B40" s="35"/>
      <c r="C40" s="1145" t="s">
        <v>547</v>
      </c>
      <c r="D40" s="1146"/>
      <c r="E40" s="1147"/>
      <c r="F40" s="36">
        <v>0.99</v>
      </c>
      <c r="G40" s="37">
        <v>1</v>
      </c>
      <c r="H40" s="37">
        <v>1.19</v>
      </c>
      <c r="I40" s="37">
        <v>0.8</v>
      </c>
      <c r="J40" s="38">
        <v>0.42</v>
      </c>
      <c r="K40" s="22"/>
      <c r="L40" s="22"/>
      <c r="M40" s="22"/>
      <c r="N40" s="22"/>
      <c r="O40" s="22"/>
      <c r="P40" s="22"/>
    </row>
    <row r="41" spans="1:16" ht="39" customHeight="1">
      <c r="A41" s="22"/>
      <c r="B41" s="35"/>
      <c r="C41" s="1145" t="s">
        <v>548</v>
      </c>
      <c r="D41" s="1146"/>
      <c r="E41" s="1147"/>
      <c r="F41" s="36">
        <v>0.21</v>
      </c>
      <c r="G41" s="37">
        <v>0.19</v>
      </c>
      <c r="H41" s="37">
        <v>0.23</v>
      </c>
      <c r="I41" s="37">
        <v>0.23</v>
      </c>
      <c r="J41" s="38">
        <v>0.28000000000000003</v>
      </c>
      <c r="K41" s="22"/>
      <c r="L41" s="22"/>
      <c r="M41" s="22"/>
      <c r="N41" s="22"/>
      <c r="O41" s="22"/>
      <c r="P41" s="22"/>
    </row>
    <row r="42" spans="1:16" ht="39" customHeight="1">
      <c r="A42" s="22"/>
      <c r="B42" s="39"/>
      <c r="C42" s="1145" t="s">
        <v>549</v>
      </c>
      <c r="D42" s="1146"/>
      <c r="E42" s="1147"/>
      <c r="F42" s="36" t="s">
        <v>550</v>
      </c>
      <c r="G42" s="37" t="s">
        <v>496</v>
      </c>
      <c r="H42" s="37" t="s">
        <v>496</v>
      </c>
      <c r="I42" s="37" t="s">
        <v>496</v>
      </c>
      <c r="J42" s="38" t="s">
        <v>496</v>
      </c>
      <c r="K42" s="22"/>
      <c r="L42" s="22"/>
      <c r="M42" s="22"/>
      <c r="N42" s="22"/>
      <c r="O42" s="22"/>
      <c r="P42" s="22"/>
    </row>
    <row r="43" spans="1:16" ht="39" customHeight="1" thickBot="1">
      <c r="A43" s="22"/>
      <c r="B43" s="40"/>
      <c r="C43" s="1148" t="s">
        <v>551</v>
      </c>
      <c r="D43" s="1149"/>
      <c r="E43" s="1150"/>
      <c r="F43" s="41">
        <v>0.04</v>
      </c>
      <c r="G43" s="42">
        <v>0.03</v>
      </c>
      <c r="H43" s="42">
        <v>0.03</v>
      </c>
      <c r="I43" s="42">
        <v>0.04</v>
      </c>
      <c r="J43" s="43">
        <v>0.05</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g8TmE8lPN+6sI6vj7yATX60WnfV0GJOL2kP9rIBU29e2g9E6ll8R5YgVdW8HLFg2ubGXed1FKda+0DylgOWKdA==" saltValue="PrxyVpYJqecnB7MA/Uxp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534</v>
      </c>
      <c r="L44" s="56" t="s">
        <v>535</v>
      </c>
      <c r="M44" s="56" t="s">
        <v>536</v>
      </c>
      <c r="N44" s="56" t="s">
        <v>537</v>
      </c>
      <c r="O44" s="57" t="s">
        <v>538</v>
      </c>
      <c r="P44" s="48"/>
      <c r="Q44" s="48"/>
      <c r="R44" s="48"/>
      <c r="S44" s="48"/>
      <c r="T44" s="48"/>
      <c r="U44" s="48"/>
    </row>
    <row r="45" spans="1:21" ht="30.75" customHeight="1">
      <c r="A45" s="48"/>
      <c r="B45" s="1153" t="s">
        <v>9</v>
      </c>
      <c r="C45" s="1154"/>
      <c r="D45" s="58"/>
      <c r="E45" s="1159" t="s">
        <v>10</v>
      </c>
      <c r="F45" s="1159"/>
      <c r="G45" s="1159"/>
      <c r="H45" s="1159"/>
      <c r="I45" s="1159"/>
      <c r="J45" s="1160"/>
      <c r="K45" s="59">
        <v>5076</v>
      </c>
      <c r="L45" s="60">
        <v>5035</v>
      </c>
      <c r="M45" s="60">
        <v>5060</v>
      </c>
      <c r="N45" s="60">
        <v>4927</v>
      </c>
      <c r="O45" s="61">
        <v>4652</v>
      </c>
      <c r="P45" s="48"/>
      <c r="Q45" s="48"/>
      <c r="R45" s="48"/>
      <c r="S45" s="48"/>
      <c r="T45" s="48"/>
      <c r="U45" s="48"/>
    </row>
    <row r="46" spans="1:21" ht="30.75" customHeight="1">
      <c r="A46" s="48"/>
      <c r="B46" s="1155"/>
      <c r="C46" s="1156"/>
      <c r="D46" s="62"/>
      <c r="E46" s="1161" t="s">
        <v>11</v>
      </c>
      <c r="F46" s="1161"/>
      <c r="G46" s="1161"/>
      <c r="H46" s="1161"/>
      <c r="I46" s="1161"/>
      <c r="J46" s="1162"/>
      <c r="K46" s="63" t="s">
        <v>496</v>
      </c>
      <c r="L46" s="64" t="s">
        <v>496</v>
      </c>
      <c r="M46" s="64" t="s">
        <v>496</v>
      </c>
      <c r="N46" s="64" t="s">
        <v>496</v>
      </c>
      <c r="O46" s="65" t="s">
        <v>496</v>
      </c>
      <c r="P46" s="48"/>
      <c r="Q46" s="48"/>
      <c r="R46" s="48"/>
      <c r="S46" s="48"/>
      <c r="T46" s="48"/>
      <c r="U46" s="48"/>
    </row>
    <row r="47" spans="1:21" ht="30.75" customHeight="1">
      <c r="A47" s="48"/>
      <c r="B47" s="1155"/>
      <c r="C47" s="1156"/>
      <c r="D47" s="62"/>
      <c r="E47" s="1161" t="s">
        <v>12</v>
      </c>
      <c r="F47" s="1161"/>
      <c r="G47" s="1161"/>
      <c r="H47" s="1161"/>
      <c r="I47" s="1161"/>
      <c r="J47" s="1162"/>
      <c r="K47" s="63" t="s">
        <v>496</v>
      </c>
      <c r="L47" s="64" t="s">
        <v>496</v>
      </c>
      <c r="M47" s="64" t="s">
        <v>496</v>
      </c>
      <c r="N47" s="64" t="s">
        <v>496</v>
      </c>
      <c r="O47" s="65" t="s">
        <v>496</v>
      </c>
      <c r="P47" s="48"/>
      <c r="Q47" s="48"/>
      <c r="R47" s="48"/>
      <c r="S47" s="48"/>
      <c r="T47" s="48"/>
      <c r="U47" s="48"/>
    </row>
    <row r="48" spans="1:21" ht="30.75" customHeight="1">
      <c r="A48" s="48"/>
      <c r="B48" s="1155"/>
      <c r="C48" s="1156"/>
      <c r="D48" s="62"/>
      <c r="E48" s="1161" t="s">
        <v>13</v>
      </c>
      <c r="F48" s="1161"/>
      <c r="G48" s="1161"/>
      <c r="H48" s="1161"/>
      <c r="I48" s="1161"/>
      <c r="J48" s="1162"/>
      <c r="K48" s="63">
        <v>896</v>
      </c>
      <c r="L48" s="64">
        <v>921</v>
      </c>
      <c r="M48" s="64">
        <v>733</v>
      </c>
      <c r="N48" s="64">
        <v>749</v>
      </c>
      <c r="O48" s="65">
        <v>722</v>
      </c>
      <c r="P48" s="48"/>
      <c r="Q48" s="48"/>
      <c r="R48" s="48"/>
      <c r="S48" s="48"/>
      <c r="T48" s="48"/>
      <c r="U48" s="48"/>
    </row>
    <row r="49" spans="1:21" ht="30.75" customHeight="1">
      <c r="A49" s="48"/>
      <c r="B49" s="1155"/>
      <c r="C49" s="1156"/>
      <c r="D49" s="62"/>
      <c r="E49" s="1161" t="s">
        <v>14</v>
      </c>
      <c r="F49" s="1161"/>
      <c r="G49" s="1161"/>
      <c r="H49" s="1161"/>
      <c r="I49" s="1161"/>
      <c r="J49" s="1162"/>
      <c r="K49" s="63" t="s">
        <v>496</v>
      </c>
      <c r="L49" s="64" t="s">
        <v>496</v>
      </c>
      <c r="M49" s="64" t="s">
        <v>496</v>
      </c>
      <c r="N49" s="64" t="s">
        <v>496</v>
      </c>
      <c r="O49" s="65" t="s">
        <v>496</v>
      </c>
      <c r="P49" s="48"/>
      <c r="Q49" s="48"/>
      <c r="R49" s="48"/>
      <c r="S49" s="48"/>
      <c r="T49" s="48"/>
      <c r="U49" s="48"/>
    </row>
    <row r="50" spans="1:21" ht="30.75" customHeight="1">
      <c r="A50" s="48"/>
      <c r="B50" s="1155"/>
      <c r="C50" s="1156"/>
      <c r="D50" s="62"/>
      <c r="E50" s="1161" t="s">
        <v>15</v>
      </c>
      <c r="F50" s="1161"/>
      <c r="G50" s="1161"/>
      <c r="H50" s="1161"/>
      <c r="I50" s="1161"/>
      <c r="J50" s="1162"/>
      <c r="K50" s="63">
        <v>64</v>
      </c>
      <c r="L50" s="64">
        <v>27</v>
      </c>
      <c r="M50" s="64">
        <v>24</v>
      </c>
      <c r="N50" s="64" t="s">
        <v>496</v>
      </c>
      <c r="O50" s="65" t="s">
        <v>496</v>
      </c>
      <c r="P50" s="48"/>
      <c r="Q50" s="48"/>
      <c r="R50" s="48"/>
      <c r="S50" s="48"/>
      <c r="T50" s="48"/>
      <c r="U50" s="48"/>
    </row>
    <row r="51" spans="1:21" ht="30.75" customHeight="1">
      <c r="A51" s="48"/>
      <c r="B51" s="1157"/>
      <c r="C51" s="1158"/>
      <c r="D51" s="66"/>
      <c r="E51" s="1161" t="s">
        <v>16</v>
      </c>
      <c r="F51" s="1161"/>
      <c r="G51" s="1161"/>
      <c r="H51" s="1161"/>
      <c r="I51" s="1161"/>
      <c r="J51" s="1162"/>
      <c r="K51" s="63" t="s">
        <v>496</v>
      </c>
      <c r="L51" s="64" t="s">
        <v>496</v>
      </c>
      <c r="M51" s="64" t="s">
        <v>496</v>
      </c>
      <c r="N51" s="64" t="s">
        <v>496</v>
      </c>
      <c r="O51" s="65" t="s">
        <v>496</v>
      </c>
      <c r="P51" s="48"/>
      <c r="Q51" s="48"/>
      <c r="R51" s="48"/>
      <c r="S51" s="48"/>
      <c r="T51" s="48"/>
      <c r="U51" s="48"/>
    </row>
    <row r="52" spans="1:21" ht="30.75" customHeight="1">
      <c r="A52" s="48"/>
      <c r="B52" s="1163" t="s">
        <v>17</v>
      </c>
      <c r="C52" s="1164"/>
      <c r="D52" s="66"/>
      <c r="E52" s="1161" t="s">
        <v>18</v>
      </c>
      <c r="F52" s="1161"/>
      <c r="G52" s="1161"/>
      <c r="H52" s="1161"/>
      <c r="I52" s="1161"/>
      <c r="J52" s="1162"/>
      <c r="K52" s="63">
        <v>4247</v>
      </c>
      <c r="L52" s="64">
        <v>4465</v>
      </c>
      <c r="M52" s="64">
        <v>4038</v>
      </c>
      <c r="N52" s="64">
        <v>3863</v>
      </c>
      <c r="O52" s="65">
        <v>3784</v>
      </c>
      <c r="P52" s="48"/>
      <c r="Q52" s="48"/>
      <c r="R52" s="48"/>
      <c r="S52" s="48"/>
      <c r="T52" s="48"/>
      <c r="U52" s="48"/>
    </row>
    <row r="53" spans="1:21" ht="30.75" customHeight="1" thickBot="1">
      <c r="A53" s="48"/>
      <c r="B53" s="1165" t="s">
        <v>19</v>
      </c>
      <c r="C53" s="1166"/>
      <c r="D53" s="67"/>
      <c r="E53" s="1167" t="s">
        <v>20</v>
      </c>
      <c r="F53" s="1167"/>
      <c r="G53" s="1167"/>
      <c r="H53" s="1167"/>
      <c r="I53" s="1167"/>
      <c r="J53" s="1168"/>
      <c r="K53" s="68">
        <v>1789</v>
      </c>
      <c r="L53" s="69">
        <v>1518</v>
      </c>
      <c r="M53" s="69">
        <v>1779</v>
      </c>
      <c r="N53" s="69">
        <v>1813</v>
      </c>
      <c r="O53" s="70">
        <v>1590</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552</v>
      </c>
      <c r="L57" s="81" t="s">
        <v>553</v>
      </c>
      <c r="M57" s="81" t="s">
        <v>554</v>
      </c>
      <c r="N57" s="81" t="s">
        <v>555</v>
      </c>
      <c r="O57" s="82" t="s">
        <v>556</v>
      </c>
      <c r="P57" s="48"/>
      <c r="Q57" s="48"/>
      <c r="R57" s="48"/>
      <c r="S57" s="48"/>
      <c r="T57" s="48"/>
      <c r="U57" s="48"/>
    </row>
    <row r="58" spans="1:21" ht="31.5" customHeight="1">
      <c r="B58" s="1169" t="s">
        <v>24</v>
      </c>
      <c r="C58" s="1170"/>
      <c r="D58" s="1175" t="s">
        <v>25</v>
      </c>
      <c r="E58" s="1176"/>
      <c r="F58" s="1176"/>
      <c r="G58" s="1176"/>
      <c r="H58" s="1176"/>
      <c r="I58" s="1176"/>
      <c r="J58" s="1177"/>
      <c r="K58" s="83" t="s">
        <v>496</v>
      </c>
      <c r="L58" s="84" t="s">
        <v>496</v>
      </c>
      <c r="M58" s="84" t="s">
        <v>496</v>
      </c>
      <c r="N58" s="84" t="s">
        <v>496</v>
      </c>
      <c r="O58" s="85" t="s">
        <v>496</v>
      </c>
    </row>
    <row r="59" spans="1:21" ht="31.5" customHeight="1">
      <c r="B59" s="1171"/>
      <c r="C59" s="1172"/>
      <c r="D59" s="1178" t="s">
        <v>26</v>
      </c>
      <c r="E59" s="1179"/>
      <c r="F59" s="1179"/>
      <c r="G59" s="1179"/>
      <c r="H59" s="1179"/>
      <c r="I59" s="1179"/>
      <c r="J59" s="1180"/>
      <c r="K59" s="86" t="s">
        <v>496</v>
      </c>
      <c r="L59" s="87" t="s">
        <v>496</v>
      </c>
      <c r="M59" s="87" t="s">
        <v>496</v>
      </c>
      <c r="N59" s="87" t="s">
        <v>496</v>
      </c>
      <c r="O59" s="88" t="s">
        <v>496</v>
      </c>
    </row>
    <row r="60" spans="1:21" ht="31.5" customHeight="1" thickBot="1">
      <c r="B60" s="1173"/>
      <c r="C60" s="1174"/>
      <c r="D60" s="1181" t="s">
        <v>27</v>
      </c>
      <c r="E60" s="1182"/>
      <c r="F60" s="1182"/>
      <c r="G60" s="1182"/>
      <c r="H60" s="1182"/>
      <c r="I60" s="1182"/>
      <c r="J60" s="1183"/>
      <c r="K60" s="89" t="s">
        <v>496</v>
      </c>
      <c r="L60" s="90" t="s">
        <v>496</v>
      </c>
      <c r="M60" s="90" t="s">
        <v>496</v>
      </c>
      <c r="N60" s="90" t="s">
        <v>496</v>
      </c>
      <c r="O60" s="91" t="s">
        <v>496</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OiOAtVapVF2t1CIjvqATONpB/l8hp8dBNzzJQV/Cc1NjqRt9CeWcE9/305Y+QyJ+6nQ4/Q2S4jQVLW/aVacGPA==" saltValue="/Pe9i537h7NeoJokEPev8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534</v>
      </c>
      <c r="J40" s="103" t="s">
        <v>535</v>
      </c>
      <c r="K40" s="103" t="s">
        <v>536</v>
      </c>
      <c r="L40" s="103" t="s">
        <v>537</v>
      </c>
      <c r="M40" s="104" t="s">
        <v>538</v>
      </c>
    </row>
    <row r="41" spans="2:13" ht="27.75" customHeight="1">
      <c r="B41" s="1184" t="s">
        <v>30</v>
      </c>
      <c r="C41" s="1185"/>
      <c r="D41" s="105"/>
      <c r="E41" s="1190" t="s">
        <v>31</v>
      </c>
      <c r="F41" s="1190"/>
      <c r="G41" s="1190"/>
      <c r="H41" s="1191"/>
      <c r="I41" s="343">
        <v>60797</v>
      </c>
      <c r="J41" s="344">
        <v>58557</v>
      </c>
      <c r="K41" s="344">
        <v>55406</v>
      </c>
      <c r="L41" s="344">
        <v>50334</v>
      </c>
      <c r="M41" s="345">
        <v>49295</v>
      </c>
    </row>
    <row r="42" spans="2:13" ht="27.75" customHeight="1">
      <c r="B42" s="1186"/>
      <c r="C42" s="1187"/>
      <c r="D42" s="106"/>
      <c r="E42" s="1192" t="s">
        <v>32</v>
      </c>
      <c r="F42" s="1192"/>
      <c r="G42" s="1192"/>
      <c r="H42" s="1193"/>
      <c r="I42" s="346">
        <v>76</v>
      </c>
      <c r="J42" s="347">
        <v>24</v>
      </c>
      <c r="K42" s="347" t="s">
        <v>496</v>
      </c>
      <c r="L42" s="347" t="s">
        <v>496</v>
      </c>
      <c r="M42" s="348" t="s">
        <v>496</v>
      </c>
    </row>
    <row r="43" spans="2:13" ht="27.75" customHeight="1">
      <c r="B43" s="1186"/>
      <c r="C43" s="1187"/>
      <c r="D43" s="106"/>
      <c r="E43" s="1192" t="s">
        <v>33</v>
      </c>
      <c r="F43" s="1192"/>
      <c r="G43" s="1192"/>
      <c r="H43" s="1193"/>
      <c r="I43" s="346">
        <v>11983</v>
      </c>
      <c r="J43" s="347">
        <v>11644</v>
      </c>
      <c r="K43" s="347">
        <v>11013</v>
      </c>
      <c r="L43" s="347">
        <v>11349</v>
      </c>
      <c r="M43" s="348">
        <v>9256</v>
      </c>
    </row>
    <row r="44" spans="2:13" ht="27.75" customHeight="1">
      <c r="B44" s="1186"/>
      <c r="C44" s="1187"/>
      <c r="D44" s="106"/>
      <c r="E44" s="1192" t="s">
        <v>34</v>
      </c>
      <c r="F44" s="1192"/>
      <c r="G44" s="1192"/>
      <c r="H44" s="1193"/>
      <c r="I44" s="346" t="s">
        <v>496</v>
      </c>
      <c r="J44" s="347" t="s">
        <v>496</v>
      </c>
      <c r="K44" s="347" t="s">
        <v>496</v>
      </c>
      <c r="L44" s="347" t="s">
        <v>496</v>
      </c>
      <c r="M44" s="348" t="s">
        <v>496</v>
      </c>
    </row>
    <row r="45" spans="2:13" ht="27.75" customHeight="1">
      <c r="B45" s="1186"/>
      <c r="C45" s="1187"/>
      <c r="D45" s="106"/>
      <c r="E45" s="1192" t="s">
        <v>35</v>
      </c>
      <c r="F45" s="1192"/>
      <c r="G45" s="1192"/>
      <c r="H45" s="1193"/>
      <c r="I45" s="346">
        <v>5746</v>
      </c>
      <c r="J45" s="347">
        <v>5213</v>
      </c>
      <c r="K45" s="347">
        <v>5306</v>
      </c>
      <c r="L45" s="347">
        <v>5245</v>
      </c>
      <c r="M45" s="348">
        <v>5095</v>
      </c>
    </row>
    <row r="46" spans="2:13" ht="27.75" customHeight="1">
      <c r="B46" s="1186"/>
      <c r="C46" s="1187"/>
      <c r="D46" s="107"/>
      <c r="E46" s="1192" t="s">
        <v>36</v>
      </c>
      <c r="F46" s="1192"/>
      <c r="G46" s="1192"/>
      <c r="H46" s="1193"/>
      <c r="I46" s="346" t="s">
        <v>496</v>
      </c>
      <c r="J46" s="347" t="s">
        <v>496</v>
      </c>
      <c r="K46" s="347" t="s">
        <v>496</v>
      </c>
      <c r="L46" s="347" t="s">
        <v>496</v>
      </c>
      <c r="M46" s="348" t="s">
        <v>496</v>
      </c>
    </row>
    <row r="47" spans="2:13" ht="27.75" customHeight="1">
      <c r="B47" s="1186"/>
      <c r="C47" s="1187"/>
      <c r="D47" s="108"/>
      <c r="E47" s="1194" t="s">
        <v>37</v>
      </c>
      <c r="F47" s="1195"/>
      <c r="G47" s="1195"/>
      <c r="H47" s="1196"/>
      <c r="I47" s="346" t="s">
        <v>496</v>
      </c>
      <c r="J47" s="347" t="s">
        <v>496</v>
      </c>
      <c r="K47" s="347" t="s">
        <v>496</v>
      </c>
      <c r="L47" s="347" t="s">
        <v>496</v>
      </c>
      <c r="M47" s="348" t="s">
        <v>496</v>
      </c>
    </row>
    <row r="48" spans="2:13" ht="27.75" customHeight="1">
      <c r="B48" s="1186"/>
      <c r="C48" s="1187"/>
      <c r="D48" s="106"/>
      <c r="E48" s="1192" t="s">
        <v>38</v>
      </c>
      <c r="F48" s="1192"/>
      <c r="G48" s="1192"/>
      <c r="H48" s="1193"/>
      <c r="I48" s="346" t="s">
        <v>496</v>
      </c>
      <c r="J48" s="347" t="s">
        <v>496</v>
      </c>
      <c r="K48" s="347" t="s">
        <v>496</v>
      </c>
      <c r="L48" s="347" t="s">
        <v>496</v>
      </c>
      <c r="M48" s="348" t="s">
        <v>496</v>
      </c>
    </row>
    <row r="49" spans="2:13" ht="27.75" customHeight="1">
      <c r="B49" s="1188"/>
      <c r="C49" s="1189"/>
      <c r="D49" s="106"/>
      <c r="E49" s="1192" t="s">
        <v>39</v>
      </c>
      <c r="F49" s="1192"/>
      <c r="G49" s="1192"/>
      <c r="H49" s="1193"/>
      <c r="I49" s="346" t="s">
        <v>496</v>
      </c>
      <c r="J49" s="347" t="s">
        <v>496</v>
      </c>
      <c r="K49" s="347" t="s">
        <v>496</v>
      </c>
      <c r="L49" s="347" t="s">
        <v>496</v>
      </c>
      <c r="M49" s="348" t="s">
        <v>496</v>
      </c>
    </row>
    <row r="50" spans="2:13" ht="27.75" customHeight="1">
      <c r="B50" s="1197" t="s">
        <v>40</v>
      </c>
      <c r="C50" s="1198"/>
      <c r="D50" s="109"/>
      <c r="E50" s="1192" t="s">
        <v>41</v>
      </c>
      <c r="F50" s="1192"/>
      <c r="G50" s="1192"/>
      <c r="H50" s="1193"/>
      <c r="I50" s="346">
        <v>9016</v>
      </c>
      <c r="J50" s="347">
        <v>11477</v>
      </c>
      <c r="K50" s="347">
        <v>13860</v>
      </c>
      <c r="L50" s="347">
        <v>12718</v>
      </c>
      <c r="M50" s="348">
        <v>13065</v>
      </c>
    </row>
    <row r="51" spans="2:13" ht="27.75" customHeight="1">
      <c r="B51" s="1186"/>
      <c r="C51" s="1187"/>
      <c r="D51" s="106"/>
      <c r="E51" s="1192" t="s">
        <v>42</v>
      </c>
      <c r="F51" s="1192"/>
      <c r="G51" s="1192"/>
      <c r="H51" s="1193"/>
      <c r="I51" s="346">
        <v>260</v>
      </c>
      <c r="J51" s="347">
        <v>228</v>
      </c>
      <c r="K51" s="347">
        <v>196</v>
      </c>
      <c r="L51" s="347">
        <v>156</v>
      </c>
      <c r="M51" s="348">
        <v>121</v>
      </c>
    </row>
    <row r="52" spans="2:13" ht="27.75" customHeight="1">
      <c r="B52" s="1188"/>
      <c r="C52" s="1189"/>
      <c r="D52" s="106"/>
      <c r="E52" s="1192" t="s">
        <v>43</v>
      </c>
      <c r="F52" s="1192"/>
      <c r="G52" s="1192"/>
      <c r="H52" s="1193"/>
      <c r="I52" s="346">
        <v>50001</v>
      </c>
      <c r="J52" s="347">
        <v>46678</v>
      </c>
      <c r="K52" s="347">
        <v>45428</v>
      </c>
      <c r="L52" s="347">
        <v>42634</v>
      </c>
      <c r="M52" s="348">
        <v>41014</v>
      </c>
    </row>
    <row r="53" spans="2:13" ht="27.75" customHeight="1" thickBot="1">
      <c r="B53" s="1199" t="s">
        <v>19</v>
      </c>
      <c r="C53" s="1200"/>
      <c r="D53" s="110"/>
      <c r="E53" s="1201" t="s">
        <v>44</v>
      </c>
      <c r="F53" s="1201"/>
      <c r="G53" s="1201"/>
      <c r="H53" s="1202"/>
      <c r="I53" s="349">
        <v>19325</v>
      </c>
      <c r="J53" s="350">
        <v>17053</v>
      </c>
      <c r="K53" s="350">
        <v>12240</v>
      </c>
      <c r="L53" s="350">
        <v>11421</v>
      </c>
      <c r="M53" s="351">
        <v>9445</v>
      </c>
    </row>
    <row r="54" spans="2:13" ht="27.75" customHeight="1">
      <c r="B54" s="111"/>
      <c r="C54" s="112"/>
      <c r="D54" s="112"/>
      <c r="E54" s="113"/>
      <c r="F54" s="113"/>
      <c r="G54" s="113"/>
      <c r="H54" s="113"/>
      <c r="I54" s="114"/>
      <c r="J54" s="114"/>
      <c r="K54" s="114"/>
      <c r="L54" s="114"/>
      <c r="M54" s="114"/>
    </row>
    <row r="55" spans="2:13" ht="13"/>
  </sheetData>
  <sheetProtection algorithmName="SHA-512" hashValue="DhHpxH+edmz0Mf5Xgmlzln1Ebwx89K2x07Nk7A3jIs350xLeWqNmpPobv0hxUsQXzv48LII2XMWU6F6yEX7Alw==" saltValue="U6UYyguLU8RNapQ8Vujiw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536</v>
      </c>
      <c r="G54" s="119" t="s">
        <v>537</v>
      </c>
      <c r="H54" s="120" t="s">
        <v>538</v>
      </c>
    </row>
    <row r="55" spans="2:8" ht="52.5" customHeight="1">
      <c r="B55" s="121"/>
      <c r="C55" s="1211" t="s">
        <v>46</v>
      </c>
      <c r="D55" s="1211"/>
      <c r="E55" s="1212"/>
      <c r="F55" s="352">
        <v>6324</v>
      </c>
      <c r="G55" s="352">
        <v>6325</v>
      </c>
      <c r="H55" s="353">
        <v>6530</v>
      </c>
    </row>
    <row r="56" spans="2:8" ht="52.5" customHeight="1">
      <c r="B56" s="122"/>
      <c r="C56" s="1213" t="s">
        <v>47</v>
      </c>
      <c r="D56" s="1213"/>
      <c r="E56" s="1214"/>
      <c r="F56" s="354">
        <v>2028</v>
      </c>
      <c r="G56" s="354">
        <v>460</v>
      </c>
      <c r="H56" s="355">
        <v>560</v>
      </c>
    </row>
    <row r="57" spans="2:8" ht="53.25" customHeight="1">
      <c r="B57" s="122"/>
      <c r="C57" s="1215" t="s">
        <v>48</v>
      </c>
      <c r="D57" s="1215"/>
      <c r="E57" s="1216"/>
      <c r="F57" s="356">
        <v>7711</v>
      </c>
      <c r="G57" s="356">
        <v>8193</v>
      </c>
      <c r="H57" s="357">
        <v>8075</v>
      </c>
    </row>
    <row r="58" spans="2:8" ht="45.75" customHeight="1">
      <c r="B58" s="123"/>
      <c r="C58" s="1203" t="s">
        <v>559</v>
      </c>
      <c r="D58" s="1204"/>
      <c r="E58" s="1205"/>
      <c r="F58" s="358">
        <v>3390</v>
      </c>
      <c r="G58" s="358">
        <v>3392</v>
      </c>
      <c r="H58" s="359">
        <v>3395</v>
      </c>
    </row>
    <row r="59" spans="2:8" ht="45.75" customHeight="1">
      <c r="B59" s="123"/>
      <c r="C59" s="1203" t="s">
        <v>561</v>
      </c>
      <c r="D59" s="1204"/>
      <c r="E59" s="1205"/>
      <c r="F59" s="358">
        <v>900</v>
      </c>
      <c r="G59" s="358">
        <v>1201</v>
      </c>
      <c r="H59" s="359">
        <v>1501</v>
      </c>
    </row>
    <row r="60" spans="2:8" ht="45.75" customHeight="1">
      <c r="B60" s="123"/>
      <c r="C60" s="1203" t="s">
        <v>560</v>
      </c>
      <c r="D60" s="1204"/>
      <c r="E60" s="1205"/>
      <c r="F60" s="358">
        <v>1870</v>
      </c>
      <c r="G60" s="358">
        <v>1590</v>
      </c>
      <c r="H60" s="359">
        <v>1392</v>
      </c>
    </row>
    <row r="61" spans="2:8" ht="45.75" customHeight="1">
      <c r="B61" s="123"/>
      <c r="C61" s="1203" t="s">
        <v>562</v>
      </c>
      <c r="D61" s="1204"/>
      <c r="E61" s="1205"/>
      <c r="F61" s="358">
        <v>695</v>
      </c>
      <c r="G61" s="358">
        <v>716</v>
      </c>
      <c r="H61" s="359">
        <v>714</v>
      </c>
    </row>
    <row r="62" spans="2:8" ht="45.75" customHeight="1" thickBot="1">
      <c r="B62" s="124"/>
      <c r="C62" s="1206" t="s">
        <v>563</v>
      </c>
      <c r="D62" s="1207"/>
      <c r="E62" s="1208"/>
      <c r="F62" s="360">
        <v>219</v>
      </c>
      <c r="G62" s="360">
        <v>648</v>
      </c>
      <c r="H62" s="361">
        <v>448</v>
      </c>
    </row>
    <row r="63" spans="2:8" ht="52.5" customHeight="1" thickBot="1">
      <c r="B63" s="125"/>
      <c r="C63" s="1209" t="s">
        <v>49</v>
      </c>
      <c r="D63" s="1209"/>
      <c r="E63" s="1210"/>
      <c r="F63" s="362">
        <v>16063</v>
      </c>
      <c r="G63" s="362">
        <v>14978</v>
      </c>
      <c r="H63" s="363">
        <v>15165</v>
      </c>
    </row>
    <row r="64" spans="2:8" ht="13"/>
  </sheetData>
  <sheetProtection algorithmName="SHA-512" hashValue="FnZd5nxL0hpyqYkZx5LXQ1J9MddEkUF6c21ivJSLinswJAqUfG2XRcF1eS+pEqBQY31y13XCdziRgS3dAIZj3A==" saltValue="+MEACBr15mz1ya/UXuS/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DDD7D-B876-4EBC-A77D-7A8CC4DC8F2E}">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c r="DD19" s="1219"/>
      <c r="DE19" s="1219"/>
    </row>
    <row r="20" spans="1:109" ht="13">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
      <c r="B23" s="1225"/>
    </row>
    <row r="24" spans="1:109" ht="13">
      <c r="B24" s="1225"/>
    </row>
    <row r="25" spans="1:109" ht="13">
      <c r="B25" s="1225"/>
    </row>
    <row r="26" spans="1:109" ht="13">
      <c r="B26" s="1225"/>
    </row>
    <row r="27" spans="1:109" ht="13">
      <c r="B27" s="1225"/>
    </row>
    <row r="28" spans="1:109" ht="13">
      <c r="B28" s="1225"/>
    </row>
    <row r="29" spans="1:109" ht="13">
      <c r="B29" s="1225"/>
    </row>
    <row r="30" spans="1:109" ht="13">
      <c r="B30" s="1225"/>
    </row>
    <row r="31" spans="1:109" ht="13">
      <c r="B31" s="1225"/>
    </row>
    <row r="32" spans="1:109" ht="13">
      <c r="B32" s="1225"/>
    </row>
    <row r="33" spans="2:109" ht="13">
      <c r="B33" s="1225"/>
    </row>
    <row r="34" spans="2:109" ht="13">
      <c r="B34" s="1225"/>
    </row>
    <row r="35" spans="2:109" ht="13">
      <c r="B35" s="1225"/>
    </row>
    <row r="36" spans="2:109" ht="13">
      <c r="B36" s="1225"/>
    </row>
    <row r="37" spans="2:109" ht="13">
      <c r="B37" s="1225"/>
    </row>
    <row r="38" spans="2:109" ht="13">
      <c r="B38" s="1225"/>
    </row>
    <row r="39" spans="2:109" ht="13">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c r="B40" s="1230"/>
      <c r="DD40" s="1230"/>
      <c r="DE40" s="1219"/>
    </row>
    <row r="41" spans="2:109" ht="16.5">
      <c r="B41" s="1231" t="s">
        <v>577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c r="B42" s="1225"/>
      <c r="G42" s="1232"/>
      <c r="I42" s="1233"/>
      <c r="J42" s="1233"/>
      <c r="K42" s="1233"/>
      <c r="AM42" s="1232"/>
      <c r="AN42" s="1232" t="s">
        <v>578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579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c r="B49" s="1225"/>
      <c r="AN49" s="1219" t="s">
        <v>580</v>
      </c>
    </row>
    <row r="50" spans="1:109" ht="13">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534</v>
      </c>
      <c r="BQ50" s="1250"/>
      <c r="BR50" s="1250"/>
      <c r="BS50" s="1250"/>
      <c r="BT50" s="1250"/>
      <c r="BU50" s="1250"/>
      <c r="BV50" s="1250"/>
      <c r="BW50" s="1250"/>
      <c r="BX50" s="1250" t="s">
        <v>535</v>
      </c>
      <c r="BY50" s="1250"/>
      <c r="BZ50" s="1250"/>
      <c r="CA50" s="1250"/>
      <c r="CB50" s="1250"/>
      <c r="CC50" s="1250"/>
      <c r="CD50" s="1250"/>
      <c r="CE50" s="1250"/>
      <c r="CF50" s="1250" t="s">
        <v>536</v>
      </c>
      <c r="CG50" s="1250"/>
      <c r="CH50" s="1250"/>
      <c r="CI50" s="1250"/>
      <c r="CJ50" s="1250"/>
      <c r="CK50" s="1250"/>
      <c r="CL50" s="1250"/>
      <c r="CM50" s="1250"/>
      <c r="CN50" s="1250" t="s">
        <v>537</v>
      </c>
      <c r="CO50" s="1250"/>
      <c r="CP50" s="1250"/>
      <c r="CQ50" s="1250"/>
      <c r="CR50" s="1250"/>
      <c r="CS50" s="1250"/>
      <c r="CT50" s="1250"/>
      <c r="CU50" s="1250"/>
      <c r="CV50" s="1250" t="s">
        <v>538</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581</v>
      </c>
      <c r="AO51" s="1254"/>
      <c r="AP51" s="1254"/>
      <c r="AQ51" s="1254"/>
      <c r="AR51" s="1254"/>
      <c r="AS51" s="1254"/>
      <c r="AT51" s="1254"/>
      <c r="AU51" s="1254"/>
      <c r="AV51" s="1254"/>
      <c r="AW51" s="1254"/>
      <c r="AX51" s="1254"/>
      <c r="AY51" s="1254"/>
      <c r="AZ51" s="1254"/>
      <c r="BA51" s="1254"/>
      <c r="BB51" s="1254" t="s">
        <v>582</v>
      </c>
      <c r="BC51" s="1254"/>
      <c r="BD51" s="1254"/>
      <c r="BE51" s="1254"/>
      <c r="BF51" s="1254"/>
      <c r="BG51" s="1254"/>
      <c r="BH51" s="1254"/>
      <c r="BI51" s="1254"/>
      <c r="BJ51" s="1254"/>
      <c r="BK51" s="1254"/>
      <c r="BL51" s="1254"/>
      <c r="BM51" s="1254"/>
      <c r="BN51" s="1254"/>
      <c r="BO51" s="1254"/>
      <c r="BP51" s="1255">
        <v>95.2</v>
      </c>
      <c r="BQ51" s="1255"/>
      <c r="BR51" s="1255"/>
      <c r="BS51" s="1255"/>
      <c r="BT51" s="1255"/>
      <c r="BU51" s="1255"/>
      <c r="BV51" s="1255"/>
      <c r="BW51" s="1255"/>
      <c r="BX51" s="1255">
        <v>79.2</v>
      </c>
      <c r="BY51" s="1255"/>
      <c r="BZ51" s="1255"/>
      <c r="CA51" s="1255"/>
      <c r="CB51" s="1255"/>
      <c r="CC51" s="1255"/>
      <c r="CD51" s="1255"/>
      <c r="CE51" s="1255"/>
      <c r="CF51" s="1255">
        <v>59.1</v>
      </c>
      <c r="CG51" s="1255"/>
      <c r="CH51" s="1255"/>
      <c r="CI51" s="1255"/>
      <c r="CJ51" s="1255"/>
      <c r="CK51" s="1255"/>
      <c r="CL51" s="1255"/>
      <c r="CM51" s="1255"/>
      <c r="CN51" s="1255">
        <v>54.3</v>
      </c>
      <c r="CO51" s="1255"/>
      <c r="CP51" s="1255"/>
      <c r="CQ51" s="1255"/>
      <c r="CR51" s="1255"/>
      <c r="CS51" s="1255"/>
      <c r="CT51" s="1255"/>
      <c r="CU51" s="1255"/>
      <c r="CV51" s="1255">
        <v>43.9</v>
      </c>
      <c r="CW51" s="1255"/>
      <c r="CX51" s="1255"/>
      <c r="CY51" s="1255"/>
      <c r="CZ51" s="1255"/>
      <c r="DA51" s="1255"/>
      <c r="DB51" s="1255"/>
      <c r="DC51" s="1255"/>
    </row>
    <row r="52" spans="1:109" ht="13">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583</v>
      </c>
      <c r="BC53" s="1254"/>
      <c r="BD53" s="1254"/>
      <c r="BE53" s="1254"/>
      <c r="BF53" s="1254"/>
      <c r="BG53" s="1254"/>
      <c r="BH53" s="1254"/>
      <c r="BI53" s="1254"/>
      <c r="BJ53" s="1254"/>
      <c r="BK53" s="1254"/>
      <c r="BL53" s="1254"/>
      <c r="BM53" s="1254"/>
      <c r="BN53" s="1254"/>
      <c r="BO53" s="1254"/>
      <c r="BP53" s="1255">
        <v>51.5</v>
      </c>
      <c r="BQ53" s="1255"/>
      <c r="BR53" s="1255"/>
      <c r="BS53" s="1255"/>
      <c r="BT53" s="1255"/>
      <c r="BU53" s="1255"/>
      <c r="BV53" s="1255"/>
      <c r="BW53" s="1255"/>
      <c r="BX53" s="1255">
        <v>53.5</v>
      </c>
      <c r="BY53" s="1255"/>
      <c r="BZ53" s="1255"/>
      <c r="CA53" s="1255"/>
      <c r="CB53" s="1255"/>
      <c r="CC53" s="1255"/>
      <c r="CD53" s="1255"/>
      <c r="CE53" s="1255"/>
      <c r="CF53" s="1255">
        <v>55.3</v>
      </c>
      <c r="CG53" s="1255"/>
      <c r="CH53" s="1255"/>
      <c r="CI53" s="1255"/>
      <c r="CJ53" s="1255"/>
      <c r="CK53" s="1255"/>
      <c r="CL53" s="1255"/>
      <c r="CM53" s="1255"/>
      <c r="CN53" s="1255">
        <v>57</v>
      </c>
      <c r="CO53" s="1255"/>
      <c r="CP53" s="1255"/>
      <c r="CQ53" s="1255"/>
      <c r="CR53" s="1255"/>
      <c r="CS53" s="1255"/>
      <c r="CT53" s="1255"/>
      <c r="CU53" s="1255"/>
      <c r="CV53" s="1255">
        <v>58.4</v>
      </c>
      <c r="CW53" s="1255"/>
      <c r="CX53" s="1255"/>
      <c r="CY53" s="1255"/>
      <c r="CZ53" s="1255"/>
      <c r="DA53" s="1255"/>
      <c r="DB53" s="1255"/>
      <c r="DC53" s="1255"/>
    </row>
    <row r="54" spans="1:109" ht="13">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c r="A55" s="1233"/>
      <c r="B55" s="1225"/>
      <c r="G55" s="1244"/>
      <c r="H55" s="1244"/>
      <c r="I55" s="1244"/>
      <c r="J55" s="1244"/>
      <c r="K55" s="1253"/>
      <c r="L55" s="1253"/>
      <c r="M55" s="1253"/>
      <c r="N55" s="1253"/>
      <c r="AN55" s="1250" t="s">
        <v>584</v>
      </c>
      <c r="AO55" s="1250"/>
      <c r="AP55" s="1250"/>
      <c r="AQ55" s="1250"/>
      <c r="AR55" s="1250"/>
      <c r="AS55" s="1250"/>
      <c r="AT55" s="1250"/>
      <c r="AU55" s="1250"/>
      <c r="AV55" s="1250"/>
      <c r="AW55" s="1250"/>
      <c r="AX55" s="1250"/>
      <c r="AY55" s="1250"/>
      <c r="AZ55" s="1250"/>
      <c r="BA55" s="1250"/>
      <c r="BB55" s="1254" t="s">
        <v>582</v>
      </c>
      <c r="BC55" s="1254"/>
      <c r="BD55" s="1254"/>
      <c r="BE55" s="1254"/>
      <c r="BF55" s="1254"/>
      <c r="BG55" s="1254"/>
      <c r="BH55" s="1254"/>
      <c r="BI55" s="1254"/>
      <c r="BJ55" s="1254"/>
      <c r="BK55" s="1254"/>
      <c r="BL55" s="1254"/>
      <c r="BM55" s="1254"/>
      <c r="BN55" s="1254"/>
      <c r="BO55" s="1254"/>
      <c r="BP55" s="1255">
        <v>25.1</v>
      </c>
      <c r="BQ55" s="1255"/>
      <c r="BR55" s="1255"/>
      <c r="BS55" s="1255"/>
      <c r="BT55" s="1255"/>
      <c r="BU55" s="1255"/>
      <c r="BV55" s="1255"/>
      <c r="BW55" s="1255"/>
      <c r="BX55" s="1255">
        <v>18</v>
      </c>
      <c r="BY55" s="1255"/>
      <c r="BZ55" s="1255"/>
      <c r="CA55" s="1255"/>
      <c r="CB55" s="1255"/>
      <c r="CC55" s="1255"/>
      <c r="CD55" s="1255"/>
      <c r="CE55" s="1255"/>
      <c r="CF55" s="1255">
        <v>12.7</v>
      </c>
      <c r="CG55" s="1255"/>
      <c r="CH55" s="1255"/>
      <c r="CI55" s="1255"/>
      <c r="CJ55" s="1255"/>
      <c r="CK55" s="1255"/>
      <c r="CL55" s="1255"/>
      <c r="CM55" s="1255"/>
      <c r="CN55" s="1255">
        <v>10</v>
      </c>
      <c r="CO55" s="1255"/>
      <c r="CP55" s="1255"/>
      <c r="CQ55" s="1255"/>
      <c r="CR55" s="1255"/>
      <c r="CS55" s="1255"/>
      <c r="CT55" s="1255"/>
      <c r="CU55" s="1255"/>
      <c r="CV55" s="1255">
        <v>6</v>
      </c>
      <c r="CW55" s="1255"/>
      <c r="CX55" s="1255"/>
      <c r="CY55" s="1255"/>
      <c r="CZ55" s="1255"/>
      <c r="DA55" s="1255"/>
      <c r="DB55" s="1255"/>
      <c r="DC55" s="1255"/>
    </row>
    <row r="56" spans="1:109" ht="13">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583</v>
      </c>
      <c r="BC57" s="1254"/>
      <c r="BD57" s="1254"/>
      <c r="BE57" s="1254"/>
      <c r="BF57" s="1254"/>
      <c r="BG57" s="1254"/>
      <c r="BH57" s="1254"/>
      <c r="BI57" s="1254"/>
      <c r="BJ57" s="1254"/>
      <c r="BK57" s="1254"/>
      <c r="BL57" s="1254"/>
      <c r="BM57" s="1254"/>
      <c r="BN57" s="1254"/>
      <c r="BO57" s="1254"/>
      <c r="BP57" s="1255">
        <v>61</v>
      </c>
      <c r="BQ57" s="1255"/>
      <c r="BR57" s="1255"/>
      <c r="BS57" s="1255"/>
      <c r="BT57" s="1255"/>
      <c r="BU57" s="1255"/>
      <c r="BV57" s="1255"/>
      <c r="BW57" s="1255"/>
      <c r="BX57" s="1255">
        <v>62.2</v>
      </c>
      <c r="BY57" s="1255"/>
      <c r="BZ57" s="1255"/>
      <c r="CA57" s="1255"/>
      <c r="CB57" s="1255"/>
      <c r="CC57" s="1255"/>
      <c r="CD57" s="1255"/>
      <c r="CE57" s="1255"/>
      <c r="CF57" s="1255">
        <v>63.2</v>
      </c>
      <c r="CG57" s="1255"/>
      <c r="CH57" s="1255"/>
      <c r="CI57" s="1255"/>
      <c r="CJ57" s="1255"/>
      <c r="CK57" s="1255"/>
      <c r="CL57" s="1255"/>
      <c r="CM57" s="1255"/>
      <c r="CN57" s="1255">
        <v>64.599999999999994</v>
      </c>
      <c r="CO57" s="1255"/>
      <c r="CP57" s="1255"/>
      <c r="CQ57" s="1255"/>
      <c r="CR57" s="1255"/>
      <c r="CS57" s="1255"/>
      <c r="CT57" s="1255"/>
      <c r="CU57" s="1255"/>
      <c r="CV57" s="1255">
        <v>65.900000000000006</v>
      </c>
      <c r="CW57" s="1255"/>
      <c r="CX57" s="1255"/>
      <c r="CY57" s="1255"/>
      <c r="CZ57" s="1255"/>
      <c r="DA57" s="1255"/>
      <c r="DB57" s="1255"/>
      <c r="DC57" s="1255"/>
      <c r="DD57" s="1258"/>
      <c r="DE57" s="1256"/>
    </row>
    <row r="58" spans="1:109" s="1233" customFormat="1" ht="13">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c r="B63" s="1264" t="s">
        <v>585</v>
      </c>
    </row>
    <row r="64" spans="1:109" ht="13">
      <c r="B64" s="1225"/>
      <c r="G64" s="1232"/>
      <c r="I64" s="1265"/>
      <c r="J64" s="1265"/>
      <c r="K64" s="1265"/>
      <c r="L64" s="1265"/>
      <c r="M64" s="1265"/>
      <c r="N64" s="1266"/>
      <c r="AM64" s="1232"/>
      <c r="AN64" s="1232" t="s">
        <v>578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c r="B65" s="1225"/>
      <c r="AN65" s="1234" t="s">
        <v>586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c r="B71" s="1225"/>
      <c r="G71" s="1270"/>
      <c r="I71" s="1271"/>
      <c r="J71" s="1268"/>
      <c r="K71" s="1268"/>
      <c r="L71" s="1269"/>
      <c r="M71" s="1268"/>
      <c r="N71" s="1269"/>
      <c r="AM71" s="1270"/>
      <c r="AN71" s="1219" t="s">
        <v>580</v>
      </c>
    </row>
    <row r="72" spans="2:107" ht="13">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534</v>
      </c>
      <c r="BQ72" s="1250"/>
      <c r="BR72" s="1250"/>
      <c r="BS72" s="1250"/>
      <c r="BT72" s="1250"/>
      <c r="BU72" s="1250"/>
      <c r="BV72" s="1250"/>
      <c r="BW72" s="1250"/>
      <c r="BX72" s="1250" t="s">
        <v>535</v>
      </c>
      <c r="BY72" s="1250"/>
      <c r="BZ72" s="1250"/>
      <c r="CA72" s="1250"/>
      <c r="CB72" s="1250"/>
      <c r="CC72" s="1250"/>
      <c r="CD72" s="1250"/>
      <c r="CE72" s="1250"/>
      <c r="CF72" s="1250" t="s">
        <v>536</v>
      </c>
      <c r="CG72" s="1250"/>
      <c r="CH72" s="1250"/>
      <c r="CI72" s="1250"/>
      <c r="CJ72" s="1250"/>
      <c r="CK72" s="1250"/>
      <c r="CL72" s="1250"/>
      <c r="CM72" s="1250"/>
      <c r="CN72" s="1250" t="s">
        <v>537</v>
      </c>
      <c r="CO72" s="1250"/>
      <c r="CP72" s="1250"/>
      <c r="CQ72" s="1250"/>
      <c r="CR72" s="1250"/>
      <c r="CS72" s="1250"/>
      <c r="CT72" s="1250"/>
      <c r="CU72" s="1250"/>
      <c r="CV72" s="1250" t="s">
        <v>538</v>
      </c>
      <c r="CW72" s="1250"/>
      <c r="CX72" s="1250"/>
      <c r="CY72" s="1250"/>
      <c r="CZ72" s="1250"/>
      <c r="DA72" s="1250"/>
      <c r="DB72" s="1250"/>
      <c r="DC72" s="1250"/>
    </row>
    <row r="73" spans="2:107" ht="13">
      <c r="B73" s="1225"/>
      <c r="G73" s="1251"/>
      <c r="H73" s="1251"/>
      <c r="I73" s="1251"/>
      <c r="J73" s="1251"/>
      <c r="K73" s="1272"/>
      <c r="L73" s="1272"/>
      <c r="M73" s="1272"/>
      <c r="N73" s="1272"/>
      <c r="AM73" s="1243"/>
      <c r="AN73" s="1254" t="s">
        <v>581</v>
      </c>
      <c r="AO73" s="1254"/>
      <c r="AP73" s="1254"/>
      <c r="AQ73" s="1254"/>
      <c r="AR73" s="1254"/>
      <c r="AS73" s="1254"/>
      <c r="AT73" s="1254"/>
      <c r="AU73" s="1254"/>
      <c r="AV73" s="1254"/>
      <c r="AW73" s="1254"/>
      <c r="AX73" s="1254"/>
      <c r="AY73" s="1254"/>
      <c r="AZ73" s="1254"/>
      <c r="BA73" s="1254"/>
      <c r="BB73" s="1254" t="s">
        <v>582</v>
      </c>
      <c r="BC73" s="1254"/>
      <c r="BD73" s="1254"/>
      <c r="BE73" s="1254"/>
      <c r="BF73" s="1254"/>
      <c r="BG73" s="1254"/>
      <c r="BH73" s="1254"/>
      <c r="BI73" s="1254"/>
      <c r="BJ73" s="1254"/>
      <c r="BK73" s="1254"/>
      <c r="BL73" s="1254"/>
      <c r="BM73" s="1254"/>
      <c r="BN73" s="1254"/>
      <c r="BO73" s="1254"/>
      <c r="BP73" s="1255">
        <v>95.2</v>
      </c>
      <c r="BQ73" s="1255"/>
      <c r="BR73" s="1255"/>
      <c r="BS73" s="1255"/>
      <c r="BT73" s="1255"/>
      <c r="BU73" s="1255"/>
      <c r="BV73" s="1255"/>
      <c r="BW73" s="1255"/>
      <c r="BX73" s="1255">
        <v>79.2</v>
      </c>
      <c r="BY73" s="1255"/>
      <c r="BZ73" s="1255"/>
      <c r="CA73" s="1255"/>
      <c r="CB73" s="1255"/>
      <c r="CC73" s="1255"/>
      <c r="CD73" s="1255"/>
      <c r="CE73" s="1255"/>
      <c r="CF73" s="1255">
        <v>59.1</v>
      </c>
      <c r="CG73" s="1255"/>
      <c r="CH73" s="1255"/>
      <c r="CI73" s="1255"/>
      <c r="CJ73" s="1255"/>
      <c r="CK73" s="1255"/>
      <c r="CL73" s="1255"/>
      <c r="CM73" s="1255"/>
      <c r="CN73" s="1255">
        <v>54.3</v>
      </c>
      <c r="CO73" s="1255"/>
      <c r="CP73" s="1255"/>
      <c r="CQ73" s="1255"/>
      <c r="CR73" s="1255"/>
      <c r="CS73" s="1255"/>
      <c r="CT73" s="1255"/>
      <c r="CU73" s="1255"/>
      <c r="CV73" s="1255">
        <v>43.9</v>
      </c>
      <c r="CW73" s="1255"/>
      <c r="CX73" s="1255"/>
      <c r="CY73" s="1255"/>
      <c r="CZ73" s="1255"/>
      <c r="DA73" s="1255"/>
      <c r="DB73" s="1255"/>
      <c r="DC73" s="1255"/>
    </row>
    <row r="74" spans="2:107" ht="13">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587</v>
      </c>
      <c r="BC75" s="1254"/>
      <c r="BD75" s="1254"/>
      <c r="BE75" s="1254"/>
      <c r="BF75" s="1254"/>
      <c r="BG75" s="1254"/>
      <c r="BH75" s="1254"/>
      <c r="BI75" s="1254"/>
      <c r="BJ75" s="1254"/>
      <c r="BK75" s="1254"/>
      <c r="BL75" s="1254"/>
      <c r="BM75" s="1254"/>
      <c r="BN75" s="1254"/>
      <c r="BO75" s="1254"/>
      <c r="BP75" s="1255">
        <v>8.8000000000000007</v>
      </c>
      <c r="BQ75" s="1255"/>
      <c r="BR75" s="1255"/>
      <c r="BS75" s="1255"/>
      <c r="BT75" s="1255"/>
      <c r="BU75" s="1255"/>
      <c r="BV75" s="1255"/>
      <c r="BW75" s="1255"/>
      <c r="BX75" s="1255">
        <v>8.1999999999999993</v>
      </c>
      <c r="BY75" s="1255"/>
      <c r="BZ75" s="1255"/>
      <c r="CA75" s="1255"/>
      <c r="CB75" s="1255"/>
      <c r="CC75" s="1255"/>
      <c r="CD75" s="1255"/>
      <c r="CE75" s="1255"/>
      <c r="CF75" s="1255">
        <v>8.1</v>
      </c>
      <c r="CG75" s="1255"/>
      <c r="CH75" s="1255"/>
      <c r="CI75" s="1255"/>
      <c r="CJ75" s="1255"/>
      <c r="CK75" s="1255"/>
      <c r="CL75" s="1255"/>
      <c r="CM75" s="1255"/>
      <c r="CN75" s="1255">
        <v>8</v>
      </c>
      <c r="CO75" s="1255"/>
      <c r="CP75" s="1255"/>
      <c r="CQ75" s="1255"/>
      <c r="CR75" s="1255"/>
      <c r="CS75" s="1255"/>
      <c r="CT75" s="1255"/>
      <c r="CU75" s="1255"/>
      <c r="CV75" s="1255">
        <v>8.1999999999999993</v>
      </c>
      <c r="CW75" s="1255"/>
      <c r="CX75" s="1255"/>
      <c r="CY75" s="1255"/>
      <c r="CZ75" s="1255"/>
      <c r="DA75" s="1255"/>
      <c r="DB75" s="1255"/>
      <c r="DC75" s="1255"/>
    </row>
    <row r="76" spans="2:107" ht="13">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c r="B77" s="1225"/>
      <c r="G77" s="1244"/>
      <c r="H77" s="1244"/>
      <c r="I77" s="1244"/>
      <c r="J77" s="1244"/>
      <c r="K77" s="1272"/>
      <c r="L77" s="1272"/>
      <c r="M77" s="1272"/>
      <c r="N77" s="1272"/>
      <c r="AN77" s="1250" t="s">
        <v>584</v>
      </c>
      <c r="AO77" s="1250"/>
      <c r="AP77" s="1250"/>
      <c r="AQ77" s="1250"/>
      <c r="AR77" s="1250"/>
      <c r="AS77" s="1250"/>
      <c r="AT77" s="1250"/>
      <c r="AU77" s="1250"/>
      <c r="AV77" s="1250"/>
      <c r="AW77" s="1250"/>
      <c r="AX77" s="1250"/>
      <c r="AY77" s="1250"/>
      <c r="AZ77" s="1250"/>
      <c r="BA77" s="1250"/>
      <c r="BB77" s="1254" t="s">
        <v>582</v>
      </c>
      <c r="BC77" s="1254"/>
      <c r="BD77" s="1254"/>
      <c r="BE77" s="1254"/>
      <c r="BF77" s="1254"/>
      <c r="BG77" s="1254"/>
      <c r="BH77" s="1254"/>
      <c r="BI77" s="1254"/>
      <c r="BJ77" s="1254"/>
      <c r="BK77" s="1254"/>
      <c r="BL77" s="1254"/>
      <c r="BM77" s="1254"/>
      <c r="BN77" s="1254"/>
      <c r="BO77" s="1254"/>
      <c r="BP77" s="1255">
        <v>25.1</v>
      </c>
      <c r="BQ77" s="1255"/>
      <c r="BR77" s="1255"/>
      <c r="BS77" s="1255"/>
      <c r="BT77" s="1255"/>
      <c r="BU77" s="1255"/>
      <c r="BV77" s="1255"/>
      <c r="BW77" s="1255"/>
      <c r="BX77" s="1255">
        <v>18</v>
      </c>
      <c r="BY77" s="1255"/>
      <c r="BZ77" s="1255"/>
      <c r="CA77" s="1255"/>
      <c r="CB77" s="1255"/>
      <c r="CC77" s="1255"/>
      <c r="CD77" s="1255"/>
      <c r="CE77" s="1255"/>
      <c r="CF77" s="1255">
        <v>12.7</v>
      </c>
      <c r="CG77" s="1255"/>
      <c r="CH77" s="1255"/>
      <c r="CI77" s="1255"/>
      <c r="CJ77" s="1255"/>
      <c r="CK77" s="1255"/>
      <c r="CL77" s="1255"/>
      <c r="CM77" s="1255"/>
      <c r="CN77" s="1255">
        <v>10</v>
      </c>
      <c r="CO77" s="1255"/>
      <c r="CP77" s="1255"/>
      <c r="CQ77" s="1255"/>
      <c r="CR77" s="1255"/>
      <c r="CS77" s="1255"/>
      <c r="CT77" s="1255"/>
      <c r="CU77" s="1255"/>
      <c r="CV77" s="1255">
        <v>6</v>
      </c>
      <c r="CW77" s="1255"/>
      <c r="CX77" s="1255"/>
      <c r="CY77" s="1255"/>
      <c r="CZ77" s="1255"/>
      <c r="DA77" s="1255"/>
      <c r="DB77" s="1255"/>
      <c r="DC77" s="1255"/>
    </row>
    <row r="78" spans="2:107" ht="13">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587</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6.6</v>
      </c>
      <c r="BY79" s="1255"/>
      <c r="BZ79" s="1255"/>
      <c r="CA79" s="1255"/>
      <c r="CB79" s="1255"/>
      <c r="CC79" s="1255"/>
      <c r="CD79" s="1255"/>
      <c r="CE79" s="1255"/>
      <c r="CF79" s="1255">
        <v>6.6</v>
      </c>
      <c r="CG79" s="1255"/>
      <c r="CH79" s="1255"/>
      <c r="CI79" s="1255"/>
      <c r="CJ79" s="1255"/>
      <c r="CK79" s="1255"/>
      <c r="CL79" s="1255"/>
      <c r="CM79" s="1255"/>
      <c r="CN79" s="1255">
        <v>6.7</v>
      </c>
      <c r="CO79" s="1255"/>
      <c r="CP79" s="1255"/>
      <c r="CQ79" s="1255"/>
      <c r="CR79" s="1255"/>
      <c r="CS79" s="1255"/>
      <c r="CT79" s="1255"/>
      <c r="CU79" s="1255"/>
      <c r="CV79" s="1255">
        <v>6.5</v>
      </c>
      <c r="CW79" s="1255"/>
      <c r="CX79" s="1255"/>
      <c r="CY79" s="1255"/>
      <c r="CZ79" s="1255"/>
      <c r="DA79" s="1255"/>
      <c r="DB79" s="1255"/>
      <c r="DC79" s="1255"/>
    </row>
    <row r="80" spans="2:107" ht="13">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c r="B81" s="1225"/>
    </row>
    <row r="82" spans="2:109" ht="16.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c r="DD84" s="1219"/>
      <c r="DE84" s="1219"/>
    </row>
    <row r="85" spans="2:109" ht="13">
      <c r="DD85" s="1219"/>
      <c r="DE85" s="1219"/>
    </row>
  </sheetData>
  <sheetProtection algorithmName="SHA-512" hashValue="VscG6O2xprIYMHjcVYZquwwaxZILDGuYIV8n6GlU9/gChPGFERI1RvNqDWjSmp7mFnHqNXmhjidY/6JJGe0oMQ==" saltValue="Cf/BwvSGvywefD1RYVMs/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40088-8D37-4CFF-A1F2-E6625A2F62E5}">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484</v>
      </c>
    </row>
  </sheetData>
  <sheetProtection algorithmName="SHA-512" hashValue="ph+Z5UY77TG1vBBt+PQsJQwlAMs8+HS8pSPcSlkiZJDeUxHSVqq+t0QGRADE88v6lIb/4pxjclYylcrOCXHnvA==" saltValue="LtDzIm4JdV2z3GEOAn3XU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E5E10-A5A4-4FBF-AFB8-50AAA6E1D848}">
  <sheetPr>
    <pageSetUpPr fitToPage="1"/>
  </sheetPr>
  <dimension ref="A1:DR125"/>
  <sheetViews>
    <sheetView showGridLines="0" zoomScale="85" zoomScaleNormal="85"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484</v>
      </c>
    </row>
  </sheetData>
  <sheetProtection algorithmName="SHA-512" hashValue="8y6dvsYawhowbmznDuAzMLLa51MRnDr2iifdmLIf1JmrDAi8leOZlTC5LVn998M5n//4yo+Tk9kA/sX6+6vz3g==" saltValue="+KCAr/pG7CcCtgK7m/rnE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533</v>
      </c>
      <c r="G2" s="139"/>
      <c r="H2" s="140"/>
    </row>
    <row r="3" spans="1:8">
      <c r="A3" s="136" t="s">
        <v>526</v>
      </c>
      <c r="B3" s="141"/>
      <c r="C3" s="142"/>
      <c r="D3" s="143">
        <v>52823</v>
      </c>
      <c r="E3" s="144"/>
      <c r="F3" s="145">
        <v>63812</v>
      </c>
      <c r="G3" s="146"/>
      <c r="H3" s="147"/>
    </row>
    <row r="4" spans="1:8">
      <c r="A4" s="148"/>
      <c r="B4" s="149"/>
      <c r="C4" s="150"/>
      <c r="D4" s="151">
        <v>25243</v>
      </c>
      <c r="E4" s="152"/>
      <c r="F4" s="153">
        <v>33848</v>
      </c>
      <c r="G4" s="154"/>
      <c r="H4" s="155"/>
    </row>
    <row r="5" spans="1:8">
      <c r="A5" s="136" t="s">
        <v>528</v>
      </c>
      <c r="B5" s="141"/>
      <c r="C5" s="142"/>
      <c r="D5" s="143">
        <v>47322</v>
      </c>
      <c r="E5" s="144"/>
      <c r="F5" s="145">
        <v>54225</v>
      </c>
      <c r="G5" s="146"/>
      <c r="H5" s="147"/>
    </row>
    <row r="6" spans="1:8">
      <c r="A6" s="148"/>
      <c r="B6" s="149"/>
      <c r="C6" s="150"/>
      <c r="D6" s="151">
        <v>28936</v>
      </c>
      <c r="E6" s="152"/>
      <c r="F6" s="153">
        <v>27337</v>
      </c>
      <c r="G6" s="154"/>
      <c r="H6" s="155"/>
    </row>
    <row r="7" spans="1:8">
      <c r="A7" s="136" t="s">
        <v>529</v>
      </c>
      <c r="B7" s="141"/>
      <c r="C7" s="142"/>
      <c r="D7" s="143">
        <v>48570</v>
      </c>
      <c r="E7" s="144"/>
      <c r="F7" s="145">
        <v>54016</v>
      </c>
      <c r="G7" s="146"/>
      <c r="H7" s="147"/>
    </row>
    <row r="8" spans="1:8">
      <c r="A8" s="148"/>
      <c r="B8" s="149"/>
      <c r="C8" s="150"/>
      <c r="D8" s="151">
        <v>26050</v>
      </c>
      <c r="E8" s="152"/>
      <c r="F8" s="153">
        <v>28078</v>
      </c>
      <c r="G8" s="154"/>
      <c r="H8" s="155"/>
    </row>
    <row r="9" spans="1:8">
      <c r="A9" s="136" t="s">
        <v>530</v>
      </c>
      <c r="B9" s="141"/>
      <c r="C9" s="142"/>
      <c r="D9" s="143">
        <v>52724</v>
      </c>
      <c r="E9" s="144"/>
      <c r="F9" s="145">
        <v>52786</v>
      </c>
      <c r="G9" s="146"/>
      <c r="H9" s="147"/>
    </row>
    <row r="10" spans="1:8">
      <c r="A10" s="148"/>
      <c r="B10" s="149"/>
      <c r="C10" s="150"/>
      <c r="D10" s="151">
        <v>34123</v>
      </c>
      <c r="E10" s="152"/>
      <c r="F10" s="153">
        <v>28742</v>
      </c>
      <c r="G10" s="154"/>
      <c r="H10" s="155"/>
    </row>
    <row r="11" spans="1:8">
      <c r="A11" s="136" t="s">
        <v>531</v>
      </c>
      <c r="B11" s="141"/>
      <c r="C11" s="142"/>
      <c r="D11" s="143">
        <v>92620</v>
      </c>
      <c r="E11" s="144"/>
      <c r="F11" s="145">
        <v>58465</v>
      </c>
      <c r="G11" s="146"/>
      <c r="H11" s="147"/>
    </row>
    <row r="12" spans="1:8">
      <c r="A12" s="148"/>
      <c r="B12" s="149"/>
      <c r="C12" s="156"/>
      <c r="D12" s="151">
        <v>70158</v>
      </c>
      <c r="E12" s="152"/>
      <c r="F12" s="153">
        <v>34452</v>
      </c>
      <c r="G12" s="154"/>
      <c r="H12" s="155"/>
    </row>
    <row r="13" spans="1:8">
      <c r="A13" s="136"/>
      <c r="B13" s="141"/>
      <c r="C13" s="157"/>
      <c r="D13" s="158">
        <v>58812</v>
      </c>
      <c r="E13" s="159"/>
      <c r="F13" s="160">
        <v>56661</v>
      </c>
      <c r="G13" s="161"/>
      <c r="H13" s="147"/>
    </row>
    <row r="14" spans="1:8">
      <c r="A14" s="148"/>
      <c r="B14" s="149"/>
      <c r="C14" s="150"/>
      <c r="D14" s="151">
        <v>36902</v>
      </c>
      <c r="E14" s="152"/>
      <c r="F14" s="153">
        <v>30491</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13.16</v>
      </c>
      <c r="C19" s="162">
        <f>ROUND(VALUE(SUBSTITUTE(実質収支比率等に係る経年分析!G$48,"▲","-")),2)</f>
        <v>16.12</v>
      </c>
      <c r="D19" s="162">
        <f>ROUND(VALUE(SUBSTITUTE(実質収支比率等に係る経年分析!H$48,"▲","-")),2)</f>
        <v>13.48</v>
      </c>
      <c r="E19" s="162">
        <f>ROUND(VALUE(SUBSTITUTE(実質収支比率等に係る経年分析!I$48,"▲","-")),2)</f>
        <v>13.55</v>
      </c>
      <c r="F19" s="162">
        <f>ROUND(VALUE(SUBSTITUTE(実質収支比率等に係る経年分析!J$48,"▲","-")),2)</f>
        <v>10.81</v>
      </c>
    </row>
    <row r="20" spans="1:11">
      <c r="A20" s="162" t="s">
        <v>53</v>
      </c>
      <c r="B20" s="162">
        <f>ROUND(VALUE(SUBSTITUTE(実質収支比率等に係る経年分析!F$47,"▲","-")),2)</f>
        <v>25.83</v>
      </c>
      <c r="C20" s="162">
        <f>ROUND(VALUE(SUBSTITUTE(実質収支比率等に係る経年分析!G$47,"▲","-")),2)</f>
        <v>24.4</v>
      </c>
      <c r="D20" s="162">
        <f>ROUND(VALUE(SUBSTITUTE(実質収支比率等に係る経年分析!H$47,"▲","-")),2)</f>
        <v>25.61</v>
      </c>
      <c r="E20" s="162">
        <f>ROUND(VALUE(SUBSTITUTE(実質収支比率等に係る経年分析!I$47,"▲","-")),2)</f>
        <v>25.47</v>
      </c>
      <c r="F20" s="162">
        <f>ROUND(VALUE(SUBSTITUTE(実質収支比率等に係る経年分析!J$47,"▲","-")),2)</f>
        <v>25.94</v>
      </c>
    </row>
    <row r="21" spans="1:11">
      <c r="A21" s="162" t="s">
        <v>54</v>
      </c>
      <c r="B21" s="162">
        <f>IF(ISNUMBER(VALUE(SUBSTITUTE(実質収支比率等に係る経年分析!F$49,"▲","-"))),ROUND(VALUE(SUBSTITUTE(実質収支比率等に係る経年分析!F$49,"▲","-")),2),NA())</f>
        <v>7.32</v>
      </c>
      <c r="C21" s="162">
        <f>IF(ISNUMBER(VALUE(SUBSTITUTE(実質収支比率等に係る経年分析!G$49,"▲","-"))),ROUND(VALUE(SUBSTITUTE(実質収支比率等に係る経年分析!G$49,"▲","-")),2),NA())</f>
        <v>3.69</v>
      </c>
      <c r="D21" s="162">
        <f>IF(ISNUMBER(VALUE(SUBSTITUTE(実質収支比率等に係る経年分析!H$49,"▲","-"))),ROUND(VALUE(SUBSTITUTE(実質収支比率等に係る経年分析!H$49,"▲","-")),2),NA())</f>
        <v>-3.44</v>
      </c>
      <c r="E21" s="162">
        <f>IF(ISNUMBER(VALUE(SUBSTITUTE(実質収支比率等に係る経年分析!I$49,"▲","-"))),ROUND(VALUE(SUBSTITUTE(実質収支比率等に係る経年分析!I$49,"▲","-")),2),NA())</f>
        <v>7.26</v>
      </c>
      <c r="F21" s="162">
        <f>IF(ISNUMBER(VALUE(SUBSTITUTE(実質収支比率等に係る経年分析!J$49,"▲","-"))),ROUND(VALUE(SUBSTITUTE(実質収支比率等に係る経年分析!J$49,"▲","-")),2),NA())</f>
        <v>-1.74</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0.04</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0.05</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#N/A</v>
      </c>
      <c r="C28" s="163">
        <f>IF(ROUND(VALUE(SUBSTITUTE(連結実質赤字比率に係る赤字・黒字の構成分析!F$42,"▲", "-")), 2) &gt;= 0, ABS(ROUND(VALUE(SUBSTITUTE(連結実質赤字比率に係る赤字・黒字の構成分析!F$42,"▲", "-")), 2)), NA())</f>
        <v>0</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後期高齢者医療保険事業特別会計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0.19</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0.23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0.23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0.28000000000000003</v>
      </c>
    </row>
    <row r="30" spans="1:11">
      <c r="A30" s="163" t="str">
        <f>IF(連結実質赤字比率に係る赤字・黒字の構成分析!C$40="",NA(),連結実質赤字比率に係る赤字・黒字の構成分析!C$40)</f>
        <v>介護保険事業特別会計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0.99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1.19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0.42</v>
      </c>
    </row>
    <row r="31" spans="1:11">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0.77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0.28999999999999998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0.78</v>
      </c>
    </row>
    <row r="32" spans="1:11">
      <c r="A32" s="163" t="str">
        <f>IF(連結実質赤字比率に係る赤字・黒字の構成分析!C$38="",NA(),連結実質赤字比率に係る赤字・黒字の構成分析!C$38)</f>
        <v>港湾上屋事業特別会計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0.96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0.95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1.35</v>
      </c>
    </row>
    <row r="33" spans="1:16">
      <c r="A33" s="163" t="str">
        <f>IF(連結実質赤字比率に係る赤字・黒字の構成分析!C$37="",NA(),連結実質赤字比率に係る赤字・黒字の構成分析!C$37)</f>
        <v>公共下水道事業会計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0.61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0.93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1.46</v>
      </c>
    </row>
    <row r="34" spans="1:16">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13.16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16.12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13.47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13.55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10.81</v>
      </c>
    </row>
    <row r="35" spans="1:16">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10.33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11.06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12.53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12.02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10.9</v>
      </c>
    </row>
    <row r="36" spans="1:16">
      <c r="A36" s="163" t="str">
        <f>IF(連結実質赤字比率に係る赤字・黒字の構成分析!C$34="",NA(),連結実質赤字比率に係る赤字・黒字の構成分析!C$34)</f>
        <v>工業用水道事業会計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16.149999999999999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19.05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23.66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25.42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26.82</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4247</v>
      </c>
      <c r="E42" s="164"/>
      <c r="F42" s="164"/>
      <c r="G42" s="164">
        <f>'実質公債費比率（分子）の構造'!L$52</f>
        <v>4465</v>
      </c>
      <c r="H42" s="164"/>
      <c r="I42" s="164"/>
      <c r="J42" s="164">
        <f>'実質公債費比率（分子）の構造'!M$52</f>
        <v>4038</v>
      </c>
      <c r="K42" s="164"/>
      <c r="L42" s="164"/>
      <c r="M42" s="164">
        <f>'実質公債費比率（分子）の構造'!N$52</f>
        <v>3863</v>
      </c>
      <c r="N42" s="164"/>
      <c r="O42" s="164"/>
      <c r="P42" s="164">
        <f>'実質公債費比率（分子）の構造'!O$52</f>
        <v>3784</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64</v>
      </c>
      <c r="C44" s="164"/>
      <c r="D44" s="164"/>
      <c r="E44" s="164">
        <f>'実質公債費比率（分子）の構造'!L$50</f>
        <v>27</v>
      </c>
      <c r="F44" s="164"/>
      <c r="G44" s="164"/>
      <c r="H44" s="164">
        <f>'実質公債費比率（分子）の構造'!M$50</f>
        <v>24</v>
      </c>
      <c r="I44" s="164"/>
      <c r="J44" s="164"/>
      <c r="K44" s="164" t="str">
        <f>'実質公債費比率（分子）の構造'!N$50</f>
        <v>-</v>
      </c>
      <c r="L44" s="164"/>
      <c r="M44" s="164"/>
      <c r="N44" s="164" t="str">
        <f>'実質公債費比率（分子）の構造'!O$50</f>
        <v>-</v>
      </c>
      <c r="O44" s="164"/>
      <c r="P44" s="164"/>
    </row>
    <row r="45" spans="1:16">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c r="A46" s="164" t="s">
        <v>64</v>
      </c>
      <c r="B46" s="164">
        <f>'実質公債費比率（分子）の構造'!K$48</f>
        <v>896</v>
      </c>
      <c r="C46" s="164"/>
      <c r="D46" s="164"/>
      <c r="E46" s="164">
        <f>'実質公債費比率（分子）の構造'!L$48</f>
        <v>921</v>
      </c>
      <c r="F46" s="164"/>
      <c r="G46" s="164"/>
      <c r="H46" s="164">
        <f>'実質公債費比率（分子）の構造'!M$48</f>
        <v>733</v>
      </c>
      <c r="I46" s="164"/>
      <c r="J46" s="164"/>
      <c r="K46" s="164">
        <f>'実質公債費比率（分子）の構造'!N$48</f>
        <v>749</v>
      </c>
      <c r="L46" s="164"/>
      <c r="M46" s="164"/>
      <c r="N46" s="164">
        <f>'実質公債費比率（分子）の構造'!O$48</f>
        <v>722</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5076</v>
      </c>
      <c r="C49" s="164"/>
      <c r="D49" s="164"/>
      <c r="E49" s="164">
        <f>'実質公債費比率（分子）の構造'!L$45</f>
        <v>5035</v>
      </c>
      <c r="F49" s="164"/>
      <c r="G49" s="164"/>
      <c r="H49" s="164">
        <f>'実質公債費比率（分子）の構造'!M$45</f>
        <v>5060</v>
      </c>
      <c r="I49" s="164"/>
      <c r="J49" s="164"/>
      <c r="K49" s="164">
        <f>'実質公債費比率（分子）の構造'!N$45</f>
        <v>4927</v>
      </c>
      <c r="L49" s="164"/>
      <c r="M49" s="164"/>
      <c r="N49" s="164">
        <f>'実質公債費比率（分子）の構造'!O$45</f>
        <v>4652</v>
      </c>
      <c r="O49" s="164"/>
      <c r="P49" s="164"/>
    </row>
    <row r="50" spans="1:16">
      <c r="A50" s="164" t="s">
        <v>67</v>
      </c>
      <c r="B50" s="164" t="e">
        <f>NA()</f>
        <v>#N/A</v>
      </c>
      <c r="C50" s="164">
        <f>IF(ISNUMBER('実質公債費比率（分子）の構造'!K$53),'実質公債費比率（分子）の構造'!K$53,NA())</f>
        <v>1789</v>
      </c>
      <c r="D50" s="164" t="e">
        <f>NA()</f>
        <v>#N/A</v>
      </c>
      <c r="E50" s="164" t="e">
        <f>NA()</f>
        <v>#N/A</v>
      </c>
      <c r="F50" s="164">
        <f>IF(ISNUMBER('実質公債費比率（分子）の構造'!L$53),'実質公債費比率（分子）の構造'!L$53,NA())</f>
        <v>1518</v>
      </c>
      <c r="G50" s="164" t="e">
        <f>NA()</f>
        <v>#N/A</v>
      </c>
      <c r="H50" s="164" t="e">
        <f>NA()</f>
        <v>#N/A</v>
      </c>
      <c r="I50" s="164">
        <f>IF(ISNUMBER('実質公債費比率（分子）の構造'!M$53),'実質公債費比率（分子）の構造'!M$53,NA())</f>
        <v>1779</v>
      </c>
      <c r="J50" s="164" t="e">
        <f>NA()</f>
        <v>#N/A</v>
      </c>
      <c r="K50" s="164" t="e">
        <f>NA()</f>
        <v>#N/A</v>
      </c>
      <c r="L50" s="164">
        <f>IF(ISNUMBER('実質公債費比率（分子）の構造'!N$53),'実質公債費比率（分子）の構造'!N$53,NA())</f>
        <v>1813</v>
      </c>
      <c r="M50" s="164" t="e">
        <f>NA()</f>
        <v>#N/A</v>
      </c>
      <c r="N50" s="164" t="e">
        <f>NA()</f>
        <v>#N/A</v>
      </c>
      <c r="O50" s="164">
        <f>IF(ISNUMBER('実質公債費比率（分子）の構造'!O$53),'実質公債費比率（分子）の構造'!O$53,NA())</f>
        <v>1590</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50001</v>
      </c>
      <c r="E56" s="163"/>
      <c r="F56" s="163"/>
      <c r="G56" s="163">
        <f>'将来負担比率（分子）の構造'!J$52</f>
        <v>46678</v>
      </c>
      <c r="H56" s="163"/>
      <c r="I56" s="163"/>
      <c r="J56" s="163">
        <f>'将来負担比率（分子）の構造'!K$52</f>
        <v>45428</v>
      </c>
      <c r="K56" s="163"/>
      <c r="L56" s="163"/>
      <c r="M56" s="163">
        <f>'将来負担比率（分子）の構造'!L$52</f>
        <v>42634</v>
      </c>
      <c r="N56" s="163"/>
      <c r="O56" s="163"/>
      <c r="P56" s="163">
        <f>'将来負担比率（分子）の構造'!M$52</f>
        <v>41014</v>
      </c>
    </row>
    <row r="57" spans="1:16">
      <c r="A57" s="163" t="s">
        <v>42</v>
      </c>
      <c r="B57" s="163"/>
      <c r="C57" s="163"/>
      <c r="D57" s="163">
        <f>'将来負担比率（分子）の構造'!I$51</f>
        <v>260</v>
      </c>
      <c r="E57" s="163"/>
      <c r="F57" s="163"/>
      <c r="G57" s="163">
        <f>'将来負担比率（分子）の構造'!J$51</f>
        <v>228</v>
      </c>
      <c r="H57" s="163"/>
      <c r="I57" s="163"/>
      <c r="J57" s="163">
        <f>'将来負担比率（分子）の構造'!K$51</f>
        <v>196</v>
      </c>
      <c r="K57" s="163"/>
      <c r="L57" s="163"/>
      <c r="M57" s="163">
        <f>'将来負担比率（分子）の構造'!L$51</f>
        <v>156</v>
      </c>
      <c r="N57" s="163"/>
      <c r="O57" s="163"/>
      <c r="P57" s="163">
        <f>'将来負担比率（分子）の構造'!M$51</f>
        <v>121</v>
      </c>
    </row>
    <row r="58" spans="1:16">
      <c r="A58" s="163" t="s">
        <v>41</v>
      </c>
      <c r="B58" s="163"/>
      <c r="C58" s="163"/>
      <c r="D58" s="163">
        <f>'将来負担比率（分子）の構造'!I$50</f>
        <v>9016</v>
      </c>
      <c r="E58" s="163"/>
      <c r="F58" s="163"/>
      <c r="G58" s="163">
        <f>'将来負担比率（分子）の構造'!J$50</f>
        <v>11477</v>
      </c>
      <c r="H58" s="163"/>
      <c r="I58" s="163"/>
      <c r="J58" s="163">
        <f>'将来負担比率（分子）の構造'!K$50</f>
        <v>13860</v>
      </c>
      <c r="K58" s="163"/>
      <c r="L58" s="163"/>
      <c r="M58" s="163">
        <f>'将来負担比率（分子）の構造'!L$50</f>
        <v>12718</v>
      </c>
      <c r="N58" s="163"/>
      <c r="O58" s="163"/>
      <c r="P58" s="163">
        <f>'将来負担比率（分子）の構造'!M$50</f>
        <v>13065</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5746</v>
      </c>
      <c r="C62" s="163"/>
      <c r="D62" s="163"/>
      <c r="E62" s="163">
        <f>'将来負担比率（分子）の構造'!J$45</f>
        <v>5213</v>
      </c>
      <c r="F62" s="163"/>
      <c r="G62" s="163"/>
      <c r="H62" s="163">
        <f>'将来負担比率（分子）の構造'!K$45</f>
        <v>5306</v>
      </c>
      <c r="I62" s="163"/>
      <c r="J62" s="163"/>
      <c r="K62" s="163">
        <f>'将来負担比率（分子）の構造'!L$45</f>
        <v>5245</v>
      </c>
      <c r="L62" s="163"/>
      <c r="M62" s="163"/>
      <c r="N62" s="163">
        <f>'将来負担比率（分子）の構造'!M$45</f>
        <v>5095</v>
      </c>
      <c r="O62" s="163"/>
      <c r="P62" s="163"/>
    </row>
    <row r="63" spans="1:16">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c r="A64" s="163" t="s">
        <v>33</v>
      </c>
      <c r="B64" s="163">
        <f>'将来負担比率（分子）の構造'!I$43</f>
        <v>11983</v>
      </c>
      <c r="C64" s="163"/>
      <c r="D64" s="163"/>
      <c r="E64" s="163">
        <f>'将来負担比率（分子）の構造'!J$43</f>
        <v>11644</v>
      </c>
      <c r="F64" s="163"/>
      <c r="G64" s="163"/>
      <c r="H64" s="163">
        <f>'将来負担比率（分子）の構造'!K$43</f>
        <v>11013</v>
      </c>
      <c r="I64" s="163"/>
      <c r="J64" s="163"/>
      <c r="K64" s="163">
        <f>'将来負担比率（分子）の構造'!L$43</f>
        <v>11349</v>
      </c>
      <c r="L64" s="163"/>
      <c r="M64" s="163"/>
      <c r="N64" s="163">
        <f>'将来負担比率（分子）の構造'!M$43</f>
        <v>9256</v>
      </c>
      <c r="O64" s="163"/>
      <c r="P64" s="163"/>
    </row>
    <row r="65" spans="1:16">
      <c r="A65" s="163" t="s">
        <v>32</v>
      </c>
      <c r="B65" s="163">
        <f>'将来負担比率（分子）の構造'!I$42</f>
        <v>76</v>
      </c>
      <c r="C65" s="163"/>
      <c r="D65" s="163"/>
      <c r="E65" s="163">
        <f>'将来負担比率（分子）の構造'!J$42</f>
        <v>24</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60797</v>
      </c>
      <c r="C66" s="163"/>
      <c r="D66" s="163"/>
      <c r="E66" s="163">
        <f>'将来負担比率（分子）の構造'!J$41</f>
        <v>58557</v>
      </c>
      <c r="F66" s="163"/>
      <c r="G66" s="163"/>
      <c r="H66" s="163">
        <f>'将来負担比率（分子）の構造'!K$41</f>
        <v>55406</v>
      </c>
      <c r="I66" s="163"/>
      <c r="J66" s="163"/>
      <c r="K66" s="163">
        <f>'将来負担比率（分子）の構造'!L$41</f>
        <v>50334</v>
      </c>
      <c r="L66" s="163"/>
      <c r="M66" s="163"/>
      <c r="N66" s="163">
        <f>'将来負担比率（分子）の構造'!M$41</f>
        <v>49295</v>
      </c>
      <c r="O66" s="163"/>
      <c r="P66" s="163"/>
    </row>
    <row r="67" spans="1:16">
      <c r="A67" s="163" t="s">
        <v>71</v>
      </c>
      <c r="B67" s="163" t="e">
        <f>NA()</f>
        <v>#N/A</v>
      </c>
      <c r="C67" s="163">
        <f>IF(ISNUMBER('将来負担比率（分子）の構造'!I$53), IF('将来負担比率（分子）の構造'!I$53 &lt; 0, 0, '将来負担比率（分子）の構造'!I$53), NA())</f>
        <v>19325</v>
      </c>
      <c r="D67" s="163" t="e">
        <f>NA()</f>
        <v>#N/A</v>
      </c>
      <c r="E67" s="163" t="e">
        <f>NA()</f>
        <v>#N/A</v>
      </c>
      <c r="F67" s="163">
        <f>IF(ISNUMBER('将来負担比率（分子）の構造'!J$53), IF('将来負担比率（分子）の構造'!J$53 &lt; 0, 0, '将来負担比率（分子）の構造'!J$53), NA())</f>
        <v>17053</v>
      </c>
      <c r="G67" s="163" t="e">
        <f>NA()</f>
        <v>#N/A</v>
      </c>
      <c r="H67" s="163" t="e">
        <f>NA()</f>
        <v>#N/A</v>
      </c>
      <c r="I67" s="163">
        <f>IF(ISNUMBER('将来負担比率（分子）の構造'!K$53), IF('将来負担比率（分子）の構造'!K$53 &lt; 0, 0, '将来負担比率（分子）の構造'!K$53), NA())</f>
        <v>12240</v>
      </c>
      <c r="J67" s="163" t="e">
        <f>NA()</f>
        <v>#N/A</v>
      </c>
      <c r="K67" s="163" t="e">
        <f>NA()</f>
        <v>#N/A</v>
      </c>
      <c r="L67" s="163">
        <f>IF(ISNUMBER('将来負担比率（分子）の構造'!L$53), IF('将来負担比率（分子）の構造'!L$53 &lt; 0, 0, '将来負担比率（分子）の構造'!L$53), NA())</f>
        <v>11421</v>
      </c>
      <c r="M67" s="163" t="e">
        <f>NA()</f>
        <v>#N/A</v>
      </c>
      <c r="N67" s="163" t="e">
        <f>NA()</f>
        <v>#N/A</v>
      </c>
      <c r="O67" s="163">
        <f>IF(ISNUMBER('将来負担比率（分子）の構造'!M$53), IF('将来負担比率（分子）の構造'!M$53 &lt; 0, 0, '将来負担比率（分子）の構造'!M$53), NA())</f>
        <v>9445</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6324</v>
      </c>
      <c r="C72" s="167">
        <f>基金残高に係る経年分析!G55</f>
        <v>6325</v>
      </c>
      <c r="D72" s="167">
        <f>基金残高に係る経年分析!H55</f>
        <v>6530</v>
      </c>
    </row>
    <row r="73" spans="1:16">
      <c r="A73" s="166" t="s">
        <v>74</v>
      </c>
      <c r="B73" s="167">
        <f>基金残高に係る経年分析!F56</f>
        <v>2028</v>
      </c>
      <c r="C73" s="167">
        <f>基金残高に係る経年分析!G56</f>
        <v>460</v>
      </c>
      <c r="D73" s="167">
        <f>基金残高に係る経年分析!H56</f>
        <v>560</v>
      </c>
    </row>
    <row r="74" spans="1:16">
      <c r="A74" s="166" t="s">
        <v>75</v>
      </c>
      <c r="B74" s="167">
        <f>基金残高に係る経年分析!F57</f>
        <v>7711</v>
      </c>
      <c r="C74" s="167">
        <f>基金残高に係る経年分析!G57</f>
        <v>8193</v>
      </c>
      <c r="D74" s="167">
        <f>基金残高に係る経年分析!H57</f>
        <v>8075</v>
      </c>
    </row>
  </sheetData>
  <sheetProtection algorithmName="SHA-512" hashValue="4uSLtH2itHxtOOKzEgpZOoXvuhbw9H2bkHFkC4C18LTdoUZ2MfKW0zmZZDz/tsbAgJPxDA52mXOnQckxUqZSag==" saltValue="jw1/NoYpQrtT84GRR7tUl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大部里穂</cp:lastModifiedBy>
  <cp:lastPrinted>2026-03-23T00:04:25Z</cp:lastPrinted>
  <dcterms:created xsi:type="dcterms:W3CDTF">2026-02-23T08:50:44Z</dcterms:created>
  <dcterms:modified xsi:type="dcterms:W3CDTF">2026-09-18T06:50:35Z</dcterms:modified>
  <cp:category/>
</cp:coreProperties>
</file>