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工水-会計\決　　算\経営分析\H30\09四国中央市\"/>
    </mc:Choice>
  </mc:AlternateContent>
  <workbookProtection workbookAlgorithmName="SHA-512" workbookHashValue="akl16ghWBkXnKFoQZk5LQKi3jv8mIR8aD+FkvW++QFOBM87HKR+JT3usPp0ou4Yh+t5DsOw9tK9cHogipgqpDw==" workbookSaltValue="pA1AHpw0AwB/0JjNX3MLb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2" i="5"/>
  <c r="DI12" i="5"/>
  <c r="DH12" i="5"/>
  <c r="DE12" i="5"/>
  <c r="CK12" i="5"/>
  <c r="CJ12" i="5"/>
  <c r="BQ12" i="5"/>
  <c r="BP12" i="5"/>
  <c r="BM12" i="5"/>
  <c r="AS12" i="5"/>
  <c r="AR12" i="5"/>
  <c r="X12" i="5"/>
  <c r="DR11" i="5"/>
  <c r="DQ11" i="5"/>
  <c r="CX11" i="5"/>
  <c r="CW11" i="5"/>
  <c r="CT11" i="5"/>
  <c r="BZ11" i="5"/>
  <c r="BY11" i="5"/>
  <c r="BF11" i="5"/>
  <c r="BE11" i="5"/>
  <c r="BB11" i="5"/>
  <c r="AG11" i="5"/>
  <c r="EE10" i="5"/>
  <c r="ED10" i="5"/>
  <c r="EA10" i="5"/>
  <c r="DT10" i="5"/>
  <c r="DQ10" i="5"/>
  <c r="DP10" i="5"/>
  <c r="DF10" i="5"/>
  <c r="CM10" i="5"/>
  <c r="CL10" i="5"/>
  <c r="CI10" i="5"/>
  <c r="CB10" i="5"/>
  <c r="BY10" i="5"/>
  <c r="BX10" i="5"/>
  <c r="BN10" i="5"/>
  <c r="AU10" i="5"/>
  <c r="AT10" i="5"/>
  <c r="AQ10" i="5"/>
  <c r="AJ10" i="5"/>
  <c r="AG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O6" i="5"/>
  <c r="DP11" i="5" s="1"/>
  <c r="DN6" i="5"/>
  <c r="DM6" i="5"/>
  <c r="DL6" i="5"/>
  <c r="DK6" i="5"/>
  <c r="DG12" i="5" s="1"/>
  <c r="DJ6" i="5"/>
  <c r="DF12" i="5" s="1"/>
  <c r="DI6" i="5"/>
  <c r="DH6" i="5"/>
  <c r="DI11" i="5" s="1"/>
  <c r="DG6" i="5"/>
  <c r="DH11" i="5" s="1"/>
  <c r="DF6" i="5"/>
  <c r="DG11" i="5" s="1"/>
  <c r="DE6" i="5"/>
  <c r="DF11" i="5" s="1"/>
  <c r="DD6" i="5"/>
  <c r="DE11" i="5" s="1"/>
  <c r="DC6" i="5"/>
  <c r="GJ90" i="4" s="1"/>
  <c r="DB6" i="5"/>
  <c r="RH56" i="4" s="1"/>
  <c r="DA6" i="5"/>
  <c r="CW12" i="5" s="1"/>
  <c r="CZ6" i="5"/>
  <c r="CV12" i="5" s="1"/>
  <c r="CY6" i="5"/>
  <c r="OZ56" i="4" s="1"/>
  <c r="CX6" i="5"/>
  <c r="OF56" i="4" s="1"/>
  <c r="CW6" i="5"/>
  <c r="CV6" i="5"/>
  <c r="CU6" i="5"/>
  <c r="CV11" i="5" s="1"/>
  <c r="CT6" i="5"/>
  <c r="OZ55" i="4" s="1"/>
  <c r="CS6" i="5"/>
  <c r="CR6" i="5"/>
  <c r="CQ6" i="5"/>
  <c r="CM12" i="5" s="1"/>
  <c r="CP6" i="5"/>
  <c r="CL12" i="5" s="1"/>
  <c r="CO6" i="5"/>
  <c r="CN6" i="5"/>
  <c r="CM6" i="5"/>
  <c r="CI12" i="5" s="1"/>
  <c r="CL6" i="5"/>
  <c r="MN55" i="4" s="1"/>
  <c r="CK6" i="5"/>
  <c r="CL11" i="5" s="1"/>
  <c r="CJ6" i="5"/>
  <c r="CK11" i="5" s="1"/>
  <c r="CI6" i="5"/>
  <c r="KF55" i="4" s="1"/>
  <c r="CH6" i="5"/>
  <c r="JL55" i="4" s="1"/>
  <c r="CG6" i="5"/>
  <c r="CF6" i="5"/>
  <c r="CB12" i="5" s="1"/>
  <c r="CE6" i="5"/>
  <c r="GZ56" i="4" s="1"/>
  <c r="CD6" i="5"/>
  <c r="GF56" i="4" s="1"/>
  <c r="CC6" i="5"/>
  <c r="BY12" i="5" s="1"/>
  <c r="CB6" i="5"/>
  <c r="BX12" i="5" s="1"/>
  <c r="CA6" i="5"/>
  <c r="CB11" i="5" s="1"/>
  <c r="BZ6" i="5"/>
  <c r="GZ55" i="4" s="1"/>
  <c r="BY6" i="5"/>
  <c r="BX6" i="5"/>
  <c r="BW6" i="5"/>
  <c r="BX11" i="5" s="1"/>
  <c r="BV6" i="5"/>
  <c r="BU6" i="5"/>
  <c r="BT6" i="5"/>
  <c r="BS6" i="5"/>
  <c r="BO12" i="5" s="1"/>
  <c r="BR6" i="5"/>
  <c r="BN12" i="5" s="1"/>
  <c r="BQ6" i="5"/>
  <c r="BP6" i="5"/>
  <c r="BQ11" i="5" s="1"/>
  <c r="BO6" i="5"/>
  <c r="CF55" i="4" s="1"/>
  <c r="BN6" i="5"/>
  <c r="BO11" i="5" s="1"/>
  <c r="BM6" i="5"/>
  <c r="BN11" i="5" s="1"/>
  <c r="BL6" i="5"/>
  <c r="BM11" i="5" s="1"/>
  <c r="BK6" i="5"/>
  <c r="CF90" i="4" s="1"/>
  <c r="BJ6" i="5"/>
  <c r="BF12" i="5" s="1"/>
  <c r="BI6" i="5"/>
  <c r="BE12" i="5" s="1"/>
  <c r="BH6" i="5"/>
  <c r="BD12" i="5" s="1"/>
  <c r="BG6" i="5"/>
  <c r="OZ33" i="4" s="1"/>
  <c r="BF6" i="5"/>
  <c r="BB12" i="5" s="1"/>
  <c r="BE6" i="5"/>
  <c r="BD6" i="5"/>
  <c r="BC6" i="5"/>
  <c r="BD11" i="5" s="1"/>
  <c r="BB6" i="5"/>
  <c r="OZ32" i="4" s="1"/>
  <c r="BA6" i="5"/>
  <c r="AZ6" i="5"/>
  <c r="AY6" i="5"/>
  <c r="AU12" i="5" s="1"/>
  <c r="AX6" i="5"/>
  <c r="AT12" i="5" s="1"/>
  <c r="AW6" i="5"/>
  <c r="AV6" i="5"/>
  <c r="AU6" i="5"/>
  <c r="AQ12" i="5" s="1"/>
  <c r="AT6" i="5"/>
  <c r="MN32" i="4" s="1"/>
  <c r="AS6" i="5"/>
  <c r="AT11" i="5" s="1"/>
  <c r="AR6" i="5"/>
  <c r="AS11" i="5" s="1"/>
  <c r="AQ6" i="5"/>
  <c r="KF32" i="4" s="1"/>
  <c r="AP6" i="5"/>
  <c r="JL32" i="4" s="1"/>
  <c r="AO6" i="5"/>
  <c r="AN6" i="5"/>
  <c r="AJ12" i="5" s="1"/>
  <c r="AM6" i="5"/>
  <c r="GZ33" i="4" s="1"/>
  <c r="AL6" i="5"/>
  <c r="GF33" i="4" s="1"/>
  <c r="AK6" i="5"/>
  <c r="AG12" i="5" s="1"/>
  <c r="AJ6" i="5"/>
  <c r="AF12" i="5" s="1"/>
  <c r="AI6" i="5"/>
  <c r="AJ11" i="5" s="1"/>
  <c r="AH6" i="5"/>
  <c r="GZ32" i="4" s="1"/>
  <c r="AG6" i="5"/>
  <c r="AH11" i="5" s="1"/>
  <c r="AF6" i="5"/>
  <c r="AE6" i="5"/>
  <c r="AF11" i="5" s="1"/>
  <c r="AD6" i="5"/>
  <c r="AC6" i="5"/>
  <c r="Y12" i="5" s="1"/>
  <c r="AB6" i="5"/>
  <c r="AA6" i="5"/>
  <c r="W12" i="5" s="1"/>
  <c r="Z6" i="5"/>
  <c r="V12" i="5" s="1"/>
  <c r="Y6" i="5"/>
  <c r="U12" i="5" s="1"/>
  <c r="X6" i="5"/>
  <c r="Y11" i="5" s="1"/>
  <c r="W6" i="5"/>
  <c r="CF32" i="4"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OY81" i="4"/>
  <c r="NX81" i="4"/>
  <c r="KO81" i="4"/>
  <c r="JN81" i="4"/>
  <c r="IM81" i="4"/>
  <c r="HL81" i="4"/>
  <c r="GK81" i="4"/>
  <c r="EC81" i="4"/>
  <c r="DB81" i="4"/>
  <c r="Y81" i="4"/>
  <c r="RA80" i="4"/>
  <c r="PZ80" i="4"/>
  <c r="OY80" i="4"/>
  <c r="NX80" i="4"/>
  <c r="MW80" i="4"/>
  <c r="IM80" i="4"/>
  <c r="HL80" i="4"/>
  <c r="EC80" i="4"/>
  <c r="DB80" i="4"/>
  <c r="CA80" i="4"/>
  <c r="AZ80" i="4"/>
  <c r="Y80" i="4"/>
  <c r="RA79" i="4"/>
  <c r="PZ79" i="4"/>
  <c r="NX79" i="4"/>
  <c r="MW79" i="4"/>
  <c r="KO79" i="4"/>
  <c r="JN79" i="4"/>
  <c r="HL79" i="4"/>
  <c r="GK79" i="4"/>
  <c r="EC79" i="4"/>
  <c r="DB79" i="4"/>
  <c r="AZ79" i="4"/>
  <c r="Y79" i="4"/>
  <c r="QN56" i="4"/>
  <c r="PT56" i="4"/>
  <c r="MN56" i="4"/>
  <c r="LT56" i="4"/>
  <c r="KZ56" i="4"/>
  <c r="KF56" i="4"/>
  <c r="JL56" i="4"/>
  <c r="HT56" i="4"/>
  <c r="FL56" i="4"/>
  <c r="ER56" i="4"/>
  <c r="CZ56" i="4"/>
  <c r="CF56" i="4"/>
  <c r="BL56" i="4"/>
  <c r="AR56" i="4"/>
  <c r="X56" i="4"/>
  <c r="RH55" i="4"/>
  <c r="QN55" i="4"/>
  <c r="PT55" i="4"/>
  <c r="OF55" i="4"/>
  <c r="LT55" i="4"/>
  <c r="KZ55" i="4"/>
  <c r="HT55" i="4"/>
  <c r="GF55" i="4"/>
  <c r="FL55" i="4"/>
  <c r="ER55" i="4"/>
  <c r="CZ55" i="4"/>
  <c r="AR55" i="4"/>
  <c r="X55" i="4"/>
  <c r="RH54" i="4"/>
  <c r="QN54" i="4"/>
  <c r="PT54" i="4"/>
  <c r="OZ54" i="4"/>
  <c r="OF54" i="4"/>
  <c r="MN54" i="4"/>
  <c r="LT54" i="4"/>
  <c r="KF54" i="4"/>
  <c r="JL54" i="4"/>
  <c r="HT54" i="4"/>
  <c r="GZ54" i="4"/>
  <c r="FL54" i="4"/>
  <c r="ER54" i="4"/>
  <c r="CZ54" i="4"/>
  <c r="CF54" i="4"/>
  <c r="AR54" i="4"/>
  <c r="X54" i="4"/>
  <c r="QN33" i="4"/>
  <c r="PT33" i="4"/>
  <c r="MN33" i="4"/>
  <c r="LT33" i="4"/>
  <c r="KZ33" i="4"/>
  <c r="KF33" i="4"/>
  <c r="JL33" i="4"/>
  <c r="HT33" i="4"/>
  <c r="FL33" i="4"/>
  <c r="ER33" i="4"/>
  <c r="CZ33" i="4"/>
  <c r="CF33" i="4"/>
  <c r="BL33" i="4"/>
  <c r="AR33" i="4"/>
  <c r="X33" i="4"/>
  <c r="RH32" i="4"/>
  <c r="QN32" i="4"/>
  <c r="PT32" i="4"/>
  <c r="OF32" i="4"/>
  <c r="LT32" i="4"/>
  <c r="KZ32" i="4"/>
  <c r="HT32" i="4"/>
  <c r="GF32" i="4"/>
  <c r="FL32" i="4"/>
  <c r="ER32" i="4"/>
  <c r="CZ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Q11" i="5" l="1"/>
  <c r="CI11" i="5"/>
  <c r="BL55" i="4"/>
  <c r="W10" i="5"/>
  <c r="BE10" i="5"/>
  <c r="BO10" i="5"/>
  <c r="CW10" i="5"/>
  <c r="DG10" i="5"/>
  <c r="X11" i="5"/>
  <c r="AR11" i="5"/>
  <c r="BP11" i="5"/>
  <c r="CJ11" i="5"/>
  <c r="AI12" i="5"/>
  <c r="BC12" i="5"/>
  <c r="CA12" i="5"/>
  <c r="CU12" i="5"/>
  <c r="W11" i="5"/>
  <c r="AH12" i="5"/>
  <c r="BZ12" i="5"/>
  <c r="CT12" i="5"/>
  <c r="CX12" i="5"/>
  <c r="BL54" i="4"/>
  <c r="GF31" i="4"/>
  <c r="OF33" i="4"/>
  <c r="RH33" i="4"/>
  <c r="GF54" i="4"/>
  <c r="IM79" i="4"/>
  <c r="JN80" i="4"/>
  <c r="AZ81" i="4"/>
  <c r="PZ81" i="4"/>
  <c r="X10" i="5"/>
  <c r="AH10" i="5"/>
  <c r="AR10" i="5"/>
  <c r="BB10" i="5"/>
  <c r="BF10" i="5"/>
  <c r="BP10" i="5"/>
  <c r="BZ10" i="5"/>
  <c r="CJ10" i="5"/>
  <c r="CT10" i="5"/>
  <c r="CX10" i="5"/>
  <c r="DH10" i="5"/>
  <c r="DR10" i="5"/>
  <c r="EB10" i="5"/>
  <c r="AI11" i="5"/>
  <c r="BC11" i="5"/>
  <c r="CA11" i="5"/>
  <c r="CU11" i="5"/>
  <c r="BD10" i="5"/>
  <c r="CV10" i="5"/>
  <c r="AU11" i="5"/>
  <c r="CM11" i="5"/>
  <c r="BL31" i="4"/>
  <c r="CA79" i="4"/>
  <c r="KZ31" i="4"/>
  <c r="KZ54" i="4"/>
  <c r="OY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<sst xmlns="http://schemas.openxmlformats.org/spreadsheetml/2006/main" count="262" uniqueCount="107">
  <si>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</si>
  <si>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</si>
  <si>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</si>
  <si>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</si>
  <si>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</si>
  <si>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</si>
  <si>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</si>
  <si>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</si>
  <si>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</si>
  <si>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</si>
  <si>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</si>
  <si>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</si>
  <si>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</si>
  <si>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</si>
  <si>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</si>
  <si>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</si>
  <si>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</si>
  <si>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</si>
  <si>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</si>
  <si>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</si>
  <si>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</si>
  <si>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</si>
  <si>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</si>
  <si>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</si>
  <si>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</si>
  <si>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</si>
  <si>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</si>
  <si>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</si>
  <si>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</si>
  <si>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</si>
  <si>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</si>
  <si>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</si>
  <si>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</si>
  <si>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</si>
  <si>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</si>
  <si>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</si>
  <si>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</si>
  <si>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</si>
  <si>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</si>
  <si>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</si>
  <si>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</si>
  <si>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</si>
  <si>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</si>
  <si>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</si>
  <si>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</si>
  <si>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</si>
  <si>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</si>
  <si>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</si>
  <si>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</si>
  <si>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</si>
  <si>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</si>
  <si>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</si>
  <si>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</si>
  <si>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</si>
  <si>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</si>
  <si>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</si>
  <si>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</si>
  <si>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</si>
  <si>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</si>
  <si>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</si>
  <si>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</si>
  <si>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</si>
  <si>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</si>
  <si>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</si>
  <si>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</si>
  <si>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</si>
  <si>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</si>
  <si>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</si>
  <si>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</si>
  <si>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</si>
  <si>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</si>
  <si>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</si>
  <si>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</si>
  <si>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</si>
  <si>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</si>
  <si>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</si>
  <si>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</si>
  <si>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</si>
  <si>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</si>
  <si>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</si>
  <si>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</si>
  <si>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</si>
  <si>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</si>
  <si>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</si>
  <si>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</si>
  <si>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</si>
  <si>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</si>
  <si>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</si>
  <si>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</si>
  <si>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</si>
  <si>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</si>
  <si>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</si>
  <si>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</si>
  <si>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</si>
  <si>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</si>
  <si>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</si>
  <si>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</si>
  <si>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</si>
  <si>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</si>
  <si>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</si>
  <si>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</si>
  <si>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</si>
  <si>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</si>
  <si>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</si>
  <si>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H29年度に経営戦略（H30年～R9年度）を策定している。財政計画においては経営基盤の強化を図ることとし、更新・耐震化の為の資金を確保することと積極的に繰上償還を行い企業債を減少することを柱としている。又投資計画においては、アセットマネジメント計画に基づき重要度・優先順位を反映した計画的な投資を行うこととしている。
　H30年度の進捗状況は計画に沿ったもので、次年度において新宮水系は今後の投資財源を確保しながらも低廉な料金へ料金改定を行い、又富郷水系については繰上償還を再開し企業債残高の減少に努め、今後も安定した工業用水の供給と健全で継続可能な事業経営に取り組んでいく。</t>
    <rPh sb="1" eb="3">
      <t>ホンシ</t>
    </rPh>
    <rPh sb="3" eb="6">
      <t>コウギョウヨウ</t>
    </rPh>
    <rPh sb="6" eb="8">
      <t>スイドウ</t>
    </rPh>
    <rPh sb="8" eb="10">
      <t>ジギョウ</t>
    </rPh>
    <rPh sb="14" eb="16">
      <t>ネンド</t>
    </rPh>
    <rPh sb="17" eb="19">
      <t>ケイエイ</t>
    </rPh>
    <rPh sb="19" eb="21">
      <t>センリャク</t>
    </rPh>
    <rPh sb="25" eb="26">
      <t>ネン</t>
    </rPh>
    <rPh sb="29" eb="31">
      <t>ネンド</t>
    </rPh>
    <rPh sb="33" eb="35">
      <t>サクテイ</t>
    </rPh>
    <rPh sb="40" eb="42">
      <t>ザイセイ</t>
    </rPh>
    <rPh sb="42" eb="44">
      <t>ケイカク</t>
    </rPh>
    <rPh sb="49" eb="51">
      <t>ケイエイ</t>
    </rPh>
    <rPh sb="51" eb="53">
      <t>キバン</t>
    </rPh>
    <rPh sb="54" eb="56">
      <t>キョウカ</t>
    </rPh>
    <rPh sb="57" eb="58">
      <t>ハカ</t>
    </rPh>
    <rPh sb="64" eb="66">
      <t>コウシン</t>
    </rPh>
    <rPh sb="67" eb="70">
      <t>タイシンカ</t>
    </rPh>
    <rPh sb="71" eb="72">
      <t>タメ</t>
    </rPh>
    <rPh sb="73" eb="75">
      <t>シキン</t>
    </rPh>
    <rPh sb="76" eb="78">
      <t>カクホ</t>
    </rPh>
    <rPh sb="83" eb="86">
      <t>セッキョクテキ</t>
    </rPh>
    <rPh sb="87" eb="89">
      <t>クリアゲ</t>
    </rPh>
    <rPh sb="89" eb="91">
      <t>ショウカン</t>
    </rPh>
    <rPh sb="92" eb="93">
      <t>オコナ</t>
    </rPh>
    <rPh sb="94" eb="96">
      <t>キギョウ</t>
    </rPh>
    <rPh sb="96" eb="97">
      <t>サイ</t>
    </rPh>
    <rPh sb="98" eb="100">
      <t>ゲンショウ</t>
    </rPh>
    <rPh sb="105" eb="106">
      <t>ハシラ</t>
    </rPh>
    <rPh sb="112" eb="113">
      <t>マタ</t>
    </rPh>
    <rPh sb="113" eb="115">
      <t>トウシ</t>
    </rPh>
    <rPh sb="115" eb="117">
      <t>ケイカク</t>
    </rPh>
    <rPh sb="133" eb="135">
      <t>ケイカク</t>
    </rPh>
    <rPh sb="136" eb="137">
      <t>モト</t>
    </rPh>
    <rPh sb="139" eb="142">
      <t>ジュウヨウド</t>
    </rPh>
    <rPh sb="143" eb="145">
      <t>ユウセン</t>
    </rPh>
    <rPh sb="145" eb="147">
      <t>ジュンイ</t>
    </rPh>
    <rPh sb="148" eb="150">
      <t>ハンエイ</t>
    </rPh>
    <rPh sb="152" eb="155">
      <t>ケイカクテキ</t>
    </rPh>
    <rPh sb="156" eb="158">
      <t>トウシ</t>
    </rPh>
    <rPh sb="159" eb="160">
      <t>オコナ</t>
    </rPh>
    <rPh sb="177" eb="181">
      <t>シンチョクジョウキョウ</t>
    </rPh>
    <rPh sb="182" eb="184">
      <t>ケイカク</t>
    </rPh>
    <rPh sb="185" eb="186">
      <t>ソ</t>
    </rPh>
    <rPh sb="192" eb="195">
      <t>ジネンド</t>
    </rPh>
    <rPh sb="199" eb="201">
      <t>シングウ</t>
    </rPh>
    <rPh sb="201" eb="203">
      <t>スイケイ</t>
    </rPh>
    <rPh sb="204" eb="206">
      <t>コンゴ</t>
    </rPh>
    <rPh sb="207" eb="209">
      <t>トウシ</t>
    </rPh>
    <rPh sb="209" eb="211">
      <t>ザイゲン</t>
    </rPh>
    <rPh sb="212" eb="214">
      <t>カクホ</t>
    </rPh>
    <rPh sb="219" eb="221">
      <t>テイレン</t>
    </rPh>
    <rPh sb="222" eb="224">
      <t>リョウキン</t>
    </rPh>
    <rPh sb="225" eb="227">
      <t>リョウキン</t>
    </rPh>
    <rPh sb="227" eb="229">
      <t>カイテイ</t>
    </rPh>
    <rPh sb="230" eb="231">
      <t>オコナ</t>
    </rPh>
    <rPh sb="233" eb="234">
      <t>マタ</t>
    </rPh>
    <rPh sb="234" eb="236">
      <t>トミサト</t>
    </rPh>
    <rPh sb="236" eb="238">
      <t>スイケイ</t>
    </rPh>
    <rPh sb="243" eb="245">
      <t>クリアゲ</t>
    </rPh>
    <rPh sb="245" eb="247">
      <t>ショウカン</t>
    </rPh>
    <rPh sb="248" eb="250">
      <t>サイカイ</t>
    </rPh>
    <rPh sb="251" eb="253">
      <t>キギョウ</t>
    </rPh>
    <rPh sb="253" eb="254">
      <t>サイ</t>
    </rPh>
    <rPh sb="254" eb="256">
      <t>ザンダカ</t>
    </rPh>
    <rPh sb="257" eb="259">
      <t>ゲンショウ</t>
    </rPh>
    <rPh sb="260" eb="261">
      <t>ツト</t>
    </rPh>
    <rPh sb="263" eb="265">
      <t>コンゴ</t>
    </rPh>
    <rPh sb="266" eb="268">
      <t>アンテイ</t>
    </rPh>
    <rPh sb="270" eb="273">
      <t>コウギョウヨウ</t>
    </rPh>
    <rPh sb="273" eb="274">
      <t>ミズ</t>
    </rPh>
    <rPh sb="275" eb="277">
      <t>キョウキュウ</t>
    </rPh>
    <rPh sb="278" eb="280">
      <t>ケンゼン</t>
    </rPh>
    <rPh sb="281" eb="283">
      <t>ケイゾク</t>
    </rPh>
    <rPh sb="283" eb="285">
      <t>カノウ</t>
    </rPh>
    <rPh sb="286" eb="288">
      <t>ジギョウ</t>
    </rPh>
    <rPh sb="288" eb="290">
      <t>ケイエイ</t>
    </rPh>
    <rPh sb="291" eb="292">
      <t>ト</t>
    </rPh>
    <rPh sb="293" eb="294">
      <t>ク</t>
    </rPh>
    <phoneticPr fontId="5"/>
  </si>
  <si>
    <t>　本市工業用水道事業ではH27年度にアセットマネジメント計画を作成している。計画において事業費の平準化を加味しつつ資産の健全化を図るため、法定耐用年数での更新ではなく実耐用年数での設定をし、施設の更新・耐震化に取組んでいる。
　「①有形固定資産原価減価償却償却率」及び「②管路経年劣化率」共に類似団体平均より低い数値ではあるが、建設から40年を経過した新宮水系については老朽化が進んでおり、計画に沿った更新を行う必要がある。
　「③管路更新」については計画のなかで、新宮水系についてはR13年度から取組む事としている。</t>
    <rPh sb="105" eb="107">
      <t>トリク</t>
    </rPh>
    <rPh sb="116" eb="122">
      <t>ユウケイコテイシサン</t>
    </rPh>
    <rPh sb="122" eb="124">
      <t>ゲンカ</t>
    </rPh>
    <rPh sb="124" eb="128">
      <t>ゲンカショウキャク</t>
    </rPh>
    <rPh sb="128" eb="131">
      <t>ショウキャクリツ</t>
    </rPh>
    <rPh sb="132" eb="133">
      <t>オヨ</t>
    </rPh>
    <rPh sb="136" eb="138">
      <t>カンロ</t>
    </rPh>
    <rPh sb="138" eb="140">
      <t>ケイネン</t>
    </rPh>
    <rPh sb="140" eb="142">
      <t>レッカ</t>
    </rPh>
    <rPh sb="142" eb="143">
      <t>リツ</t>
    </rPh>
    <rPh sb="144" eb="145">
      <t>トモ</t>
    </rPh>
    <rPh sb="146" eb="148">
      <t>ルイジ</t>
    </rPh>
    <rPh sb="148" eb="150">
      <t>ダンタイ</t>
    </rPh>
    <rPh sb="150" eb="152">
      <t>ヘイキン</t>
    </rPh>
    <rPh sb="176" eb="178">
      <t>シングウ</t>
    </rPh>
    <rPh sb="178" eb="180">
      <t>スイケイ</t>
    </rPh>
    <rPh sb="185" eb="188">
      <t>ロウキュウカ</t>
    </rPh>
    <rPh sb="189" eb="190">
      <t>スス</t>
    </rPh>
    <rPh sb="195" eb="197">
      <t>ケイカク</t>
    </rPh>
    <rPh sb="198" eb="199">
      <t>ソ</t>
    </rPh>
    <rPh sb="201" eb="203">
      <t>コウシン</t>
    </rPh>
    <rPh sb="204" eb="205">
      <t>オコナ</t>
    </rPh>
    <rPh sb="206" eb="208">
      <t>ヒツヨウ</t>
    </rPh>
    <rPh sb="216" eb="218">
      <t>カンロ</t>
    </rPh>
    <rPh sb="218" eb="220">
      <t>コウシン</t>
    </rPh>
    <rPh sb="226" eb="228">
      <t>ケイカク</t>
    </rPh>
    <rPh sb="233" eb="235">
      <t>シングウ</t>
    </rPh>
    <rPh sb="235" eb="237">
      <t>スイケイ</t>
    </rPh>
    <phoneticPr fontId="5"/>
  </si>
  <si>
    <t>　本市工業用水事業は水源であるダム別に新宮水系・柳瀬水系・富郷水系の３水系があり、それぞれに責任水量制の料金を設定し経営を行っている。これまでH13年度に開始した富郷水系において、ダム建設費の高騰等により膨大な企業債を抱え経営を圧迫してきた。経営健全化の為に、積極的に企業債の繰上償還を行ったり、低金利の企業債に借換を行う事で支払利息を軽減する等の経費削減に取り組んできた。
　その結果、「①経常収支比率」「⑤料金回収率」「⑥給水原価」は類似団体の平均より良く効率的で安定した経営が行われているが、今後は更新投資等に充てる財源を計画的に確保していく必要がある。
　「③流動比率」はH28年度まで100％を下回っていた為、H29年度より企業債の繰上償還を一旦やめて流動資産を増やしたことで右肩あがりに増えているが、まだ類似団体平均値を下回っているので、更に比率を高め経営基盤を強めたい。　
　「④企業債残高対給水収益比率」は右肩下がりで減っているが、類似団体平均値の倍以上となっているため、繰上償還を行い企業債残高の減少に努める必要がある。
　業務の効率を示す「⑦施設利用率」「⑧契約率」については、当市の基幹産業が製紙産業であるため類似団体平均値と比べ高水準で推移しているが、「⑧契約率」は微減しており継続的な売水努力が求められる。</t>
    <rPh sb="1" eb="2">
      <t>ホン</t>
    </rPh>
    <rPh sb="2" eb="3">
      <t>シ</t>
    </rPh>
    <rPh sb="3" eb="5">
      <t>コウギョウ</t>
    </rPh>
    <rPh sb="5" eb="7">
      <t>ヨウスイ</t>
    </rPh>
    <rPh sb="7" eb="9">
      <t>ジギョウ</t>
    </rPh>
    <rPh sb="10" eb="12">
      <t>スイゲン</t>
    </rPh>
    <rPh sb="17" eb="18">
      <t>ベツ</t>
    </rPh>
    <rPh sb="19" eb="21">
      <t>シングウ</t>
    </rPh>
    <rPh sb="21" eb="23">
      <t>スイケイ</t>
    </rPh>
    <rPh sb="24" eb="26">
      <t>ヤナセ</t>
    </rPh>
    <rPh sb="26" eb="28">
      <t>スイケイ</t>
    </rPh>
    <rPh sb="29" eb="31">
      <t>トミサト</t>
    </rPh>
    <rPh sb="31" eb="33">
      <t>スイケイ</t>
    </rPh>
    <rPh sb="35" eb="37">
      <t>スイケイ</t>
    </rPh>
    <rPh sb="46" eb="48">
      <t>セキニン</t>
    </rPh>
    <rPh sb="48" eb="50">
      <t>スイリョウ</t>
    </rPh>
    <rPh sb="50" eb="51">
      <t>セイ</t>
    </rPh>
    <rPh sb="52" eb="54">
      <t>リョウキン</t>
    </rPh>
    <rPh sb="55" eb="57">
      <t>セッテイ</t>
    </rPh>
    <rPh sb="58" eb="60">
      <t>ケイエイ</t>
    </rPh>
    <rPh sb="61" eb="62">
      <t>オコナ</t>
    </rPh>
    <rPh sb="74" eb="75">
      <t>ネン</t>
    </rPh>
    <rPh sb="75" eb="76">
      <t>ド</t>
    </rPh>
    <rPh sb="77" eb="79">
      <t>カイシ</t>
    </rPh>
    <rPh sb="81" eb="83">
      <t>トミサト</t>
    </rPh>
    <rPh sb="83" eb="85">
      <t>スイケイ</t>
    </rPh>
    <rPh sb="92" eb="94">
      <t>ケンセツ</t>
    </rPh>
    <rPh sb="94" eb="95">
      <t>ヒ</t>
    </rPh>
    <rPh sb="96" eb="98">
      <t>コウトウ</t>
    </rPh>
    <rPh sb="98" eb="99">
      <t>トウ</t>
    </rPh>
    <rPh sb="102" eb="104">
      <t>ボウダイ</t>
    </rPh>
    <rPh sb="105" eb="107">
      <t>キギョウ</t>
    </rPh>
    <rPh sb="107" eb="108">
      <t>サイ</t>
    </rPh>
    <rPh sb="109" eb="110">
      <t>カカ</t>
    </rPh>
    <rPh sb="111" eb="113">
      <t>ケイエイ</t>
    </rPh>
    <rPh sb="114" eb="116">
      <t>アッパク</t>
    </rPh>
    <rPh sb="121" eb="123">
      <t>ケイエイ</t>
    </rPh>
    <rPh sb="123" eb="126">
      <t>ケンゼンカ</t>
    </rPh>
    <rPh sb="127" eb="128">
      <t>タメ</t>
    </rPh>
    <rPh sb="130" eb="133">
      <t>セッキョクテキ</t>
    </rPh>
    <rPh sb="134" eb="136">
      <t>キギョウ</t>
    </rPh>
    <rPh sb="136" eb="137">
      <t>サイ</t>
    </rPh>
    <rPh sb="138" eb="140">
      <t>クリアゲ</t>
    </rPh>
    <rPh sb="140" eb="142">
      <t>ショウカン</t>
    </rPh>
    <rPh sb="143" eb="144">
      <t>オコナ</t>
    </rPh>
    <rPh sb="148" eb="151">
      <t>テイキンリ</t>
    </rPh>
    <rPh sb="152" eb="154">
      <t>キギョウ</t>
    </rPh>
    <rPh sb="154" eb="155">
      <t>サイ</t>
    </rPh>
    <rPh sb="156" eb="158">
      <t>カリカエ</t>
    </rPh>
    <rPh sb="159" eb="160">
      <t>オコナ</t>
    </rPh>
    <rPh sb="161" eb="162">
      <t>コト</t>
    </rPh>
    <rPh sb="172" eb="173">
      <t>ナド</t>
    </rPh>
    <rPh sb="174" eb="176">
      <t>ケイヒ</t>
    </rPh>
    <rPh sb="176" eb="178">
      <t>サクゲン</t>
    </rPh>
    <rPh sb="179" eb="180">
      <t>ト</t>
    </rPh>
    <rPh sb="181" eb="182">
      <t>ク</t>
    </rPh>
    <rPh sb="191" eb="193">
      <t>ケッカ</t>
    </rPh>
    <rPh sb="196" eb="202">
      <t>ケイジョウシュウシヒリツ</t>
    </rPh>
    <rPh sb="205" eb="207">
      <t>リョウキン</t>
    </rPh>
    <rPh sb="207" eb="209">
      <t>カイシュウ</t>
    </rPh>
    <rPh sb="209" eb="210">
      <t>リツ</t>
    </rPh>
    <rPh sb="213" eb="215">
      <t>キュウスイ</t>
    </rPh>
    <rPh sb="215" eb="217">
      <t>ゲンカ</t>
    </rPh>
    <rPh sb="219" eb="221">
      <t>ルイジ</t>
    </rPh>
    <rPh sb="221" eb="223">
      <t>ダンタイ</t>
    </rPh>
    <rPh sb="224" eb="226">
      <t>ヘイキン</t>
    </rPh>
    <rPh sb="228" eb="229">
      <t>ヨ</t>
    </rPh>
    <rPh sb="230" eb="233">
      <t>コウリツテキ</t>
    </rPh>
    <rPh sb="234" eb="236">
      <t>アンテイ</t>
    </rPh>
    <rPh sb="238" eb="240">
      <t>ケイエイ</t>
    </rPh>
    <rPh sb="241" eb="242">
      <t>オコナ</t>
    </rPh>
    <rPh sb="249" eb="251">
      <t>コンゴ</t>
    </rPh>
    <rPh sb="252" eb="254">
      <t>コウシン</t>
    </rPh>
    <rPh sb="256" eb="257">
      <t>トウ</t>
    </rPh>
    <rPh sb="258" eb="259">
      <t>ア</t>
    </rPh>
    <rPh sb="261" eb="263">
      <t>ザイゲン</t>
    </rPh>
    <rPh sb="264" eb="267">
      <t>ケイカクテキ</t>
    </rPh>
    <rPh sb="268" eb="270">
      <t>カクホ</t>
    </rPh>
    <rPh sb="284" eb="286">
      <t>リュウドウ</t>
    </rPh>
    <rPh sb="286" eb="288">
      <t>ヒリツ</t>
    </rPh>
    <rPh sb="308" eb="309">
      <t>タメ</t>
    </rPh>
    <rPh sb="313" eb="315">
      <t>ネンド</t>
    </rPh>
    <rPh sb="317" eb="319">
      <t>キギョウ</t>
    </rPh>
    <rPh sb="319" eb="320">
      <t>サイ</t>
    </rPh>
    <rPh sb="321" eb="325">
      <t>クリアゲショウカン</t>
    </rPh>
    <rPh sb="326" eb="328">
      <t>イッタン</t>
    </rPh>
    <rPh sb="331" eb="333">
      <t>リュウドウ</t>
    </rPh>
    <rPh sb="333" eb="335">
      <t>シサン</t>
    </rPh>
    <rPh sb="336" eb="337">
      <t>フ</t>
    </rPh>
    <rPh sb="343" eb="345">
      <t>ミギカタ</t>
    </rPh>
    <rPh sb="349" eb="350">
      <t>フ</t>
    </rPh>
    <rPh sb="362" eb="365">
      <t>ヘイキンチ</t>
    </rPh>
    <rPh sb="366" eb="368">
      <t>シタマワ</t>
    </rPh>
    <rPh sb="382" eb="384">
      <t>ケイエイ</t>
    </rPh>
    <rPh sb="384" eb="386">
      <t>キバン</t>
    </rPh>
    <rPh sb="387" eb="388">
      <t>ツヨ</t>
    </rPh>
    <rPh sb="397" eb="399">
      <t>キギョウ</t>
    </rPh>
    <rPh sb="399" eb="400">
      <t>サイ</t>
    </rPh>
    <rPh sb="400" eb="402">
      <t>ザンダカ</t>
    </rPh>
    <rPh sb="402" eb="403">
      <t>タイ</t>
    </rPh>
    <rPh sb="403" eb="405">
      <t>キュウスイ</t>
    </rPh>
    <rPh sb="405" eb="407">
      <t>シュウエキ</t>
    </rPh>
    <rPh sb="407" eb="409">
      <t>ヒリツ</t>
    </rPh>
    <rPh sb="411" eb="413">
      <t>ミギカタ</t>
    </rPh>
    <rPh sb="413" eb="414">
      <t>サ</t>
    </rPh>
    <rPh sb="417" eb="418">
      <t>ヘ</t>
    </rPh>
    <rPh sb="428" eb="431">
      <t>ヘイキンチ</t>
    </rPh>
    <rPh sb="432" eb="435">
      <t>バイイジョウ</t>
    </rPh>
    <rPh sb="451" eb="453">
      <t>キギョウ</t>
    </rPh>
    <rPh sb="453" eb="454">
      <t>サイ</t>
    </rPh>
    <rPh sb="454" eb="455">
      <t>ザン</t>
    </rPh>
    <rPh sb="455" eb="456">
      <t>タカ</t>
    </rPh>
    <rPh sb="457" eb="459">
      <t>ゲンショウ</t>
    </rPh>
    <rPh sb="460" eb="461">
      <t>ツト</t>
    </rPh>
    <rPh sb="463" eb="465">
      <t>ヒツヨウ</t>
    </rPh>
    <rPh sb="471" eb="473">
      <t>ギョウム</t>
    </rPh>
    <rPh sb="516" eb="518">
      <t>ルイジ</t>
    </rPh>
    <rPh sb="518" eb="520">
      <t>ダンタイ</t>
    </rPh>
    <rPh sb="520" eb="522">
      <t>ヘイキン</t>
    </rPh>
    <rPh sb="522" eb="523">
      <t>アタイ</t>
    </rPh>
    <rPh sb="524" eb="525">
      <t>クラ</t>
    </rPh>
    <rPh sb="526" eb="529">
      <t>コウスイジュン</t>
    </rPh>
    <rPh sb="545" eb="547">
      <t>ビゲン</t>
    </rPh>
    <rPh sb="551" eb="554">
      <t>ケイゾクテキ</t>
    </rPh>
    <rPh sb="555" eb="556">
      <t>バイ</t>
    </rPh>
    <rPh sb="556" eb="557">
      <t>スイ</t>
    </rPh>
    <rPh sb="557" eb="559">
      <t>ドリョク</t>
    </rPh>
    <rPh sb="560" eb="5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</si>
</sst>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8" fillId="0" borderId="0" xfId="0" applyFont="1" applyAlignment="1">
      <alignment horizontal="lef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49" fontId="6" fillId="0" borderId="8"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53.3</c:v>
                </c:pt>
                <c:pt idx="1">
                  <c:v>54.78</c:v>
                </c:pt>
                <c:pt idx="2">
                  <c:v>56.23</c:v>
                </c:pt>
                <c:pt idx="3">
                  <c:v>57.36</c:v>
                </c:pt>
                <c:pt idx="4">
                  <c:v>58.48</c:v>
                </c:pt>
              </c:numCache>
            </c:numRef>
          </c:val>
          <c:extLst>
            <c:ext xmlns:c16="http://schemas.microsoft.com/office/drawing/2014/chart" uri="{C3380CC4-5D6E-409C-BE32-E72D297353CC}">
              <c16:uniqueId val="{00000000-B8BB-492F-86CD-1BB34AE2F0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B8BB-492F-86CD-1BB34AE2F02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12.92</c:v>
                </c:pt>
                <c:pt idx="1">
                  <c:v>23.22</c:v>
                </c:pt>
                <c:pt idx="2">
                  <c:v>25.68</c:v>
                </c:pt>
                <c:pt idx="3">
                  <c:v>25.68</c:v>
                </c:pt>
                <c:pt idx="4">
                  <c:v>26.67</c:v>
                </c:pt>
              </c:numCache>
            </c:numRef>
          </c:val>
          <c:extLst>
            <c:ext xmlns:c16="http://schemas.microsoft.com/office/drawing/2014/chart" uri="{C3380CC4-5D6E-409C-BE32-E72D297353CC}">
              <c16:uniqueId val="{00000000-40F9-4B63-9DFC-197B02B173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40F9-4B63-9DFC-197B02B1731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BF-4AD2-8717-C501CA6FCE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62BF-4AD2-8717-C501CA6FCE2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4.53</c:v>
                </c:pt>
                <c:pt idx="1">
                  <c:v>43.23</c:v>
                </c:pt>
                <c:pt idx="2">
                  <c:v>62.86</c:v>
                </c:pt>
                <c:pt idx="3">
                  <c:v>153.62</c:v>
                </c:pt>
                <c:pt idx="4">
                  <c:v>277.44</c:v>
                </c:pt>
              </c:numCache>
            </c:numRef>
          </c:val>
          <c:extLst>
            <c:ext xmlns:c16="http://schemas.microsoft.com/office/drawing/2014/chart" uri="{C3380CC4-5D6E-409C-BE32-E72D297353CC}">
              <c16:uniqueId val="{00000000-8E67-4706-B3F7-C2F1996869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8E67-4706-B3F7-C2F19968690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791.37</c:v>
                </c:pt>
                <c:pt idx="1">
                  <c:v>730.22</c:v>
                </c:pt>
                <c:pt idx="2">
                  <c:v>666.9</c:v>
                </c:pt>
                <c:pt idx="3">
                  <c:v>629.82000000000005</c:v>
                </c:pt>
                <c:pt idx="4">
                  <c:v>600.54</c:v>
                </c:pt>
              </c:numCache>
            </c:numRef>
          </c:val>
          <c:extLst>
            <c:ext xmlns:c16="http://schemas.microsoft.com/office/drawing/2014/chart" uri="{C3380CC4-5D6E-409C-BE32-E72D297353CC}">
              <c16:uniqueId val="{00000000-910E-4EFB-A44A-8A219413CB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910E-4EFB-A44A-8A219413CB5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128.31</c:v>
                </c:pt>
                <c:pt idx="1">
                  <c:v>131.38</c:v>
                </c:pt>
                <c:pt idx="2">
                  <c:v>143.07</c:v>
                </c:pt>
                <c:pt idx="3">
                  <c:v>146.33000000000001</c:v>
                </c:pt>
                <c:pt idx="4">
                  <c:v>146.54</c:v>
                </c:pt>
              </c:numCache>
            </c:numRef>
          </c:val>
          <c:extLst>
            <c:ext xmlns:c16="http://schemas.microsoft.com/office/drawing/2014/chart" uri="{C3380CC4-5D6E-409C-BE32-E72D297353CC}">
              <c16:uniqueId val="{00000000-C802-4587-800C-DFE141F7DE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C802-4587-800C-DFE141F7DEF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12.19</c:v>
                </c:pt>
                <c:pt idx="1">
                  <c:v>11.88</c:v>
                </c:pt>
                <c:pt idx="2">
                  <c:v>10.9</c:v>
                </c:pt>
                <c:pt idx="3">
                  <c:v>10.66</c:v>
                </c:pt>
                <c:pt idx="4">
                  <c:v>10.65</c:v>
                </c:pt>
              </c:numCache>
            </c:numRef>
          </c:val>
          <c:extLst>
            <c:ext xmlns:c16="http://schemas.microsoft.com/office/drawing/2014/chart" uri="{C3380CC4-5D6E-409C-BE32-E72D297353CC}">
              <c16:uniqueId val="{00000000-ED8E-424D-887C-50AFAB16D7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ED8E-424D-887C-50AFAB16D7D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83.72</c:v>
                </c:pt>
                <c:pt idx="1">
                  <c:v>84.28</c:v>
                </c:pt>
                <c:pt idx="2">
                  <c:v>85.21</c:v>
                </c:pt>
                <c:pt idx="3">
                  <c:v>80.75</c:v>
                </c:pt>
                <c:pt idx="4">
                  <c:v>83.13</c:v>
                </c:pt>
              </c:numCache>
            </c:numRef>
          </c:val>
          <c:extLst>
            <c:ext xmlns:c16="http://schemas.microsoft.com/office/drawing/2014/chart" uri="{C3380CC4-5D6E-409C-BE32-E72D297353CC}">
              <c16:uniqueId val="{00000000-B3B6-47B0-8D61-4A2F1BA259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B3B6-47B0-8D61-4A2F1BA2594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92.35</c:v>
                </c:pt>
                <c:pt idx="1">
                  <c:v>92.21</c:v>
                </c:pt>
                <c:pt idx="2">
                  <c:v>92.21</c:v>
                </c:pt>
                <c:pt idx="3">
                  <c:v>92.16</c:v>
                </c:pt>
                <c:pt idx="4">
                  <c:v>92.12</c:v>
                </c:pt>
              </c:numCache>
            </c:numRef>
          </c:val>
          <c:extLst>
            <c:ext xmlns:c16="http://schemas.microsoft.com/office/drawing/2014/chart" uri="{C3380CC4-5D6E-409C-BE32-E72D297353CC}">
              <c16:uniqueId val="{00000000-F342-4A3C-BD14-053FA7CEBB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F342-4A3C-BD14-053FA7CEBB7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1-46FF-A539-02FED00E0F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7331-46FF-A539-02FED00E0F8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134.96</c:v>
                </c:pt>
                <c:pt idx="1">
                  <c:v>137.94999999999999</c:v>
                </c:pt>
                <c:pt idx="2">
                  <c:v>149.51</c:v>
                </c:pt>
                <c:pt idx="3">
                  <c:v>144.57</c:v>
                </c:pt>
                <c:pt idx="4">
                  <c:v>144.66999999999999</c:v>
                </c:pt>
              </c:numCache>
            </c:numRef>
          </c:val>
          <c:extLst>
            <c:ext xmlns:c16="http://schemas.microsoft.com/office/drawing/2014/chart" uri="{C3380CC4-5D6E-409C-BE32-E72D297353CC}">
              <c16:uniqueId val="{00000000-E16D-4251-8168-FC3DF3EE68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E16D-4251-8168-FC3DF3EE681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I72" zoomScale="120" zoomScaleNormal="12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愛媛県　四国中央市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65"/>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622300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大規模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2</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517340</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50.4</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63</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573270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非設置</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106</v>
      </c>
      <c r="SN16" s="129"/>
      <c r="SO16" s="129"/>
      <c r="SP16" s="129"/>
      <c r="SQ16" s="129"/>
      <c r="SR16" s="129"/>
      <c r="SS16" s="129"/>
      <c r="ST16" s="129"/>
      <c r="SU16" s="129"/>
      <c r="SV16" s="129"/>
      <c r="SW16" s="129"/>
      <c r="SX16" s="129"/>
      <c r="SY16" s="129"/>
      <c r="SZ16" s="129"/>
      <c r="TA16" s="130"/>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f>データ!$B$10</f>
        <v>41640</v>
      </c>
      <c r="Y31" s="112"/>
      <c r="Z31" s="112"/>
      <c r="AA31" s="112"/>
      <c r="AB31" s="112"/>
      <c r="AC31" s="112"/>
      <c r="AD31" s="112"/>
      <c r="AE31" s="112"/>
      <c r="AF31" s="112"/>
      <c r="AG31" s="112"/>
      <c r="AH31" s="112"/>
      <c r="AI31" s="112"/>
      <c r="AJ31" s="112"/>
      <c r="AK31" s="112"/>
      <c r="AL31" s="112"/>
      <c r="AM31" s="112"/>
      <c r="AN31" s="112"/>
      <c r="AO31" s="112"/>
      <c r="AP31" s="112"/>
      <c r="AQ31" s="113"/>
      <c r="AR31" s="111">
        <f>データ!$C$10</f>
        <v>42005</v>
      </c>
      <c r="AS31" s="112"/>
      <c r="AT31" s="112"/>
      <c r="AU31" s="112"/>
      <c r="AV31" s="112"/>
      <c r="AW31" s="112"/>
      <c r="AX31" s="112"/>
      <c r="AY31" s="112"/>
      <c r="AZ31" s="112"/>
      <c r="BA31" s="112"/>
      <c r="BB31" s="112"/>
      <c r="BC31" s="112"/>
      <c r="BD31" s="112"/>
      <c r="BE31" s="112"/>
      <c r="BF31" s="112"/>
      <c r="BG31" s="112"/>
      <c r="BH31" s="112"/>
      <c r="BI31" s="112"/>
      <c r="BJ31" s="112"/>
      <c r="BK31" s="113"/>
      <c r="BL31" s="111">
        <f>データ!$D$10</f>
        <v>42370</v>
      </c>
      <c r="BM31" s="112"/>
      <c r="BN31" s="112"/>
      <c r="BO31" s="112"/>
      <c r="BP31" s="112"/>
      <c r="BQ31" s="112"/>
      <c r="BR31" s="112"/>
      <c r="BS31" s="112"/>
      <c r="BT31" s="112"/>
      <c r="BU31" s="112"/>
      <c r="BV31" s="112"/>
      <c r="BW31" s="112"/>
      <c r="BX31" s="112"/>
      <c r="BY31" s="112"/>
      <c r="BZ31" s="112"/>
      <c r="CA31" s="112"/>
      <c r="CB31" s="112"/>
      <c r="CC31" s="112"/>
      <c r="CD31" s="112"/>
      <c r="CE31" s="113"/>
      <c r="CF31" s="111">
        <f>データ!$E$10</f>
        <v>42736</v>
      </c>
      <c r="CG31" s="112"/>
      <c r="CH31" s="112"/>
      <c r="CI31" s="112"/>
      <c r="CJ31" s="112"/>
      <c r="CK31" s="112"/>
      <c r="CL31" s="112"/>
      <c r="CM31" s="112"/>
      <c r="CN31" s="112"/>
      <c r="CO31" s="112"/>
      <c r="CP31" s="112"/>
      <c r="CQ31" s="112"/>
      <c r="CR31" s="112"/>
      <c r="CS31" s="112"/>
      <c r="CT31" s="112"/>
      <c r="CU31" s="112"/>
      <c r="CV31" s="112"/>
      <c r="CW31" s="112"/>
      <c r="CX31" s="112"/>
      <c r="CY31" s="113"/>
      <c r="CZ31" s="111">
        <f>データ!$F$10</f>
        <v>43101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f>データ!$B$10</f>
        <v>41640</v>
      </c>
      <c r="ES31" s="112"/>
      <c r="ET31" s="112"/>
      <c r="EU31" s="112"/>
      <c r="EV31" s="112"/>
      <c r="EW31" s="112"/>
      <c r="EX31" s="112"/>
      <c r="EY31" s="112"/>
      <c r="EZ31" s="112"/>
      <c r="FA31" s="112"/>
      <c r="FB31" s="112"/>
      <c r="FC31" s="112"/>
      <c r="FD31" s="112"/>
      <c r="FE31" s="112"/>
      <c r="FF31" s="112"/>
      <c r="FG31" s="112"/>
      <c r="FH31" s="112"/>
      <c r="FI31" s="112"/>
      <c r="FJ31" s="112"/>
      <c r="FK31" s="113"/>
      <c r="FL31" s="111">
        <f>データ!$C$10</f>
        <v>42005</v>
      </c>
      <c r="FM31" s="112"/>
      <c r="FN31" s="112"/>
      <c r="FO31" s="112"/>
      <c r="FP31" s="112"/>
      <c r="FQ31" s="112"/>
      <c r="FR31" s="112"/>
      <c r="FS31" s="112"/>
      <c r="FT31" s="112"/>
      <c r="FU31" s="112"/>
      <c r="FV31" s="112"/>
      <c r="FW31" s="112"/>
      <c r="FX31" s="112"/>
      <c r="FY31" s="112"/>
      <c r="FZ31" s="112"/>
      <c r="GA31" s="112"/>
      <c r="GB31" s="112"/>
      <c r="GC31" s="112"/>
      <c r="GD31" s="112"/>
      <c r="GE31" s="113"/>
      <c r="GF31" s="111">
        <f>データ!$D$10</f>
        <v>42370</v>
      </c>
      <c r="GG31" s="112"/>
      <c r="GH31" s="112"/>
      <c r="GI31" s="112"/>
      <c r="GJ31" s="112"/>
      <c r="GK31" s="112"/>
      <c r="GL31" s="112"/>
      <c r="GM31" s="112"/>
      <c r="GN31" s="112"/>
      <c r="GO31" s="112"/>
      <c r="GP31" s="112"/>
      <c r="GQ31" s="112"/>
      <c r="GR31" s="112"/>
      <c r="GS31" s="112"/>
      <c r="GT31" s="112"/>
      <c r="GU31" s="112"/>
      <c r="GV31" s="112"/>
      <c r="GW31" s="112"/>
      <c r="GX31" s="112"/>
      <c r="GY31" s="113"/>
      <c r="GZ31" s="111">
        <f>データ!$E$10</f>
        <v>42736</v>
      </c>
      <c r="HA31" s="112"/>
      <c r="HB31" s="112"/>
      <c r="HC31" s="112"/>
      <c r="HD31" s="112"/>
      <c r="HE31" s="112"/>
      <c r="HF31" s="112"/>
      <c r="HG31" s="112"/>
      <c r="HH31" s="112"/>
      <c r="HI31" s="112"/>
      <c r="HJ31" s="112"/>
      <c r="HK31" s="112"/>
      <c r="HL31" s="112"/>
      <c r="HM31" s="112"/>
      <c r="HN31" s="112"/>
      <c r="HO31" s="112"/>
      <c r="HP31" s="112"/>
      <c r="HQ31" s="112"/>
      <c r="HR31" s="112"/>
      <c r="HS31" s="113"/>
      <c r="HT31" s="111">
        <f>データ!$F$10</f>
        <v>43101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f>データ!$B$10</f>
        <v>41640</v>
      </c>
      <c r="JM31" s="112"/>
      <c r="JN31" s="112"/>
      <c r="JO31" s="112"/>
      <c r="JP31" s="112"/>
      <c r="JQ31" s="112"/>
      <c r="JR31" s="112"/>
      <c r="JS31" s="112"/>
      <c r="JT31" s="112"/>
      <c r="JU31" s="112"/>
      <c r="JV31" s="112"/>
      <c r="JW31" s="112"/>
      <c r="JX31" s="112"/>
      <c r="JY31" s="112"/>
      <c r="JZ31" s="112"/>
      <c r="KA31" s="112"/>
      <c r="KB31" s="112"/>
      <c r="KC31" s="112"/>
      <c r="KD31" s="112"/>
      <c r="KE31" s="113"/>
      <c r="KF31" s="111">
        <f>データ!$C$10</f>
        <v>42005</v>
      </c>
      <c r="KG31" s="112"/>
      <c r="KH31" s="112"/>
      <c r="KI31" s="112"/>
      <c r="KJ31" s="112"/>
      <c r="KK31" s="112"/>
      <c r="KL31" s="112"/>
      <c r="KM31" s="112"/>
      <c r="KN31" s="112"/>
      <c r="KO31" s="112"/>
      <c r="KP31" s="112"/>
      <c r="KQ31" s="112"/>
      <c r="KR31" s="112"/>
      <c r="KS31" s="112"/>
      <c r="KT31" s="112"/>
      <c r="KU31" s="112"/>
      <c r="KV31" s="112"/>
      <c r="KW31" s="112"/>
      <c r="KX31" s="112"/>
      <c r="KY31" s="113"/>
      <c r="KZ31" s="111">
        <f>データ!$D$10</f>
        <v>42370</v>
      </c>
      <c r="LA31" s="112"/>
      <c r="LB31" s="112"/>
      <c r="LC31" s="112"/>
      <c r="LD31" s="112"/>
      <c r="LE31" s="112"/>
      <c r="LF31" s="112"/>
      <c r="LG31" s="112"/>
      <c r="LH31" s="112"/>
      <c r="LI31" s="112"/>
      <c r="LJ31" s="112"/>
      <c r="LK31" s="112"/>
      <c r="LL31" s="112"/>
      <c r="LM31" s="112"/>
      <c r="LN31" s="112"/>
      <c r="LO31" s="112"/>
      <c r="LP31" s="112"/>
      <c r="LQ31" s="112"/>
      <c r="LR31" s="112"/>
      <c r="LS31" s="113"/>
      <c r="LT31" s="111">
        <f>データ!$E$10</f>
        <v>42736</v>
      </c>
      <c r="LU31" s="112"/>
      <c r="LV31" s="112"/>
      <c r="LW31" s="112"/>
      <c r="LX31" s="112"/>
      <c r="LY31" s="112"/>
      <c r="LZ31" s="112"/>
      <c r="MA31" s="112"/>
      <c r="MB31" s="112"/>
      <c r="MC31" s="112"/>
      <c r="MD31" s="112"/>
      <c r="ME31" s="112"/>
      <c r="MF31" s="112"/>
      <c r="MG31" s="112"/>
      <c r="MH31" s="112"/>
      <c r="MI31" s="112"/>
      <c r="MJ31" s="112"/>
      <c r="MK31" s="112"/>
      <c r="ML31" s="112"/>
      <c r="MM31" s="113"/>
      <c r="MN31" s="111">
        <f>データ!$F$10</f>
        <v>43101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f>データ!$B$10</f>
        <v>41640</v>
      </c>
      <c r="OG31" s="112"/>
      <c r="OH31" s="112"/>
      <c r="OI31" s="112"/>
      <c r="OJ31" s="112"/>
      <c r="OK31" s="112"/>
      <c r="OL31" s="112"/>
      <c r="OM31" s="112"/>
      <c r="ON31" s="112"/>
      <c r="OO31" s="112"/>
      <c r="OP31" s="112"/>
      <c r="OQ31" s="112"/>
      <c r="OR31" s="112"/>
      <c r="OS31" s="112"/>
      <c r="OT31" s="112"/>
      <c r="OU31" s="112"/>
      <c r="OV31" s="112"/>
      <c r="OW31" s="112"/>
      <c r="OX31" s="112"/>
      <c r="OY31" s="113"/>
      <c r="OZ31" s="111">
        <f>データ!$C$10</f>
        <v>42005</v>
      </c>
      <c r="PA31" s="112"/>
      <c r="PB31" s="112"/>
      <c r="PC31" s="112"/>
      <c r="PD31" s="112"/>
      <c r="PE31" s="112"/>
      <c r="PF31" s="112"/>
      <c r="PG31" s="112"/>
      <c r="PH31" s="112"/>
      <c r="PI31" s="112"/>
      <c r="PJ31" s="112"/>
      <c r="PK31" s="112"/>
      <c r="PL31" s="112"/>
      <c r="PM31" s="112"/>
      <c r="PN31" s="112"/>
      <c r="PO31" s="112"/>
      <c r="PP31" s="112"/>
      <c r="PQ31" s="112"/>
      <c r="PR31" s="112"/>
      <c r="PS31" s="113"/>
      <c r="PT31" s="111">
        <f>データ!$D$10</f>
        <v>42370</v>
      </c>
      <c r="PU31" s="112"/>
      <c r="PV31" s="112"/>
      <c r="PW31" s="112"/>
      <c r="PX31" s="112"/>
      <c r="PY31" s="112"/>
      <c r="PZ31" s="112"/>
      <c r="QA31" s="112"/>
      <c r="QB31" s="112"/>
      <c r="QC31" s="112"/>
      <c r="QD31" s="112"/>
      <c r="QE31" s="112"/>
      <c r="QF31" s="112"/>
      <c r="QG31" s="112"/>
      <c r="QH31" s="112"/>
      <c r="QI31" s="112"/>
      <c r="QJ31" s="112"/>
      <c r="QK31" s="112"/>
      <c r="QL31" s="112"/>
      <c r="QM31" s="113"/>
      <c r="QN31" s="111">
        <f>データ!$E$10</f>
        <v>42736</v>
      </c>
      <c r="QO31" s="112"/>
      <c r="QP31" s="112"/>
      <c r="QQ31" s="112"/>
      <c r="QR31" s="112"/>
      <c r="QS31" s="112"/>
      <c r="QT31" s="112"/>
      <c r="QU31" s="112"/>
      <c r="QV31" s="112"/>
      <c r="QW31" s="112"/>
      <c r="QX31" s="112"/>
      <c r="QY31" s="112"/>
      <c r="QZ31" s="112"/>
      <c r="RA31" s="112"/>
      <c r="RB31" s="112"/>
      <c r="RC31" s="112"/>
      <c r="RD31" s="112"/>
      <c r="RE31" s="112"/>
      <c r="RF31" s="112"/>
      <c r="RG31" s="113"/>
      <c r="RH31" s="111">
        <f>データ!$F$10</f>
        <v>43101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134.96</v>
      </c>
      <c r="Y32" s="107"/>
      <c r="Z32" s="107"/>
      <c r="AA32" s="107"/>
      <c r="AB32" s="107"/>
      <c r="AC32" s="107"/>
      <c r="AD32" s="107"/>
      <c r="AE32" s="107"/>
      <c r="AF32" s="107"/>
      <c r="AG32" s="107"/>
      <c r="AH32" s="107"/>
      <c r="AI32" s="107"/>
      <c r="AJ32" s="107"/>
      <c r="AK32" s="107"/>
      <c r="AL32" s="107"/>
      <c r="AM32" s="107"/>
      <c r="AN32" s="107"/>
      <c r="AO32" s="107"/>
      <c r="AP32" s="107"/>
      <c r="AQ32" s="108"/>
      <c r="AR32" s="106">
        <f>データ!U6</f>
        <v>137.94999999999999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149.51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144.57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144.66999999999999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4.53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43.23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62.86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153.62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277.44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791.37</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730.22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666.9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629.82000000000005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600.54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122.19</v>
      </c>
      <c r="Y33" s="107"/>
      <c r="Z33" s="107"/>
      <c r="AA33" s="107"/>
      <c r="AB33" s="107"/>
      <c r="AC33" s="107"/>
      <c r="AD33" s="107"/>
      <c r="AE33" s="107"/>
      <c r="AF33" s="107"/>
      <c r="AG33" s="107"/>
      <c r="AH33" s="107"/>
      <c r="AI33" s="107"/>
      <c r="AJ33" s="107"/>
      <c r="AK33" s="107"/>
      <c r="AL33" s="107"/>
      <c r="AM33" s="107"/>
      <c r="AN33" s="107"/>
      <c r="AO33" s="107"/>
      <c r="AP33" s="107"/>
      <c r="AQ33" s="108"/>
      <c r="AR33" s="106">
        <f>データ!Z6</f>
        <v>123.35</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121.58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121.19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120.32</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50.49</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23.81</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22.44</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18.82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17.88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221.79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312.67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345.05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379.14</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394.58</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297.23</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272.8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255.89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242.57</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235.79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105</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f>データ!$B$10</f>
        <v>41640</v>
      </c>
      <c r="Y54" s="112"/>
      <c r="Z54" s="112"/>
      <c r="AA54" s="112"/>
      <c r="AB54" s="112"/>
      <c r="AC54" s="112"/>
      <c r="AD54" s="112"/>
      <c r="AE54" s="112"/>
      <c r="AF54" s="112"/>
      <c r="AG54" s="112"/>
      <c r="AH54" s="112"/>
      <c r="AI54" s="112"/>
      <c r="AJ54" s="112"/>
      <c r="AK54" s="112"/>
      <c r="AL54" s="112"/>
      <c r="AM54" s="112"/>
      <c r="AN54" s="112"/>
      <c r="AO54" s="112"/>
      <c r="AP54" s="112"/>
      <c r="AQ54" s="113"/>
      <c r="AR54" s="111">
        <f>データ!$C$10</f>
        <v>42005</v>
      </c>
      <c r="AS54" s="112"/>
      <c r="AT54" s="112"/>
      <c r="AU54" s="112"/>
      <c r="AV54" s="112"/>
      <c r="AW54" s="112"/>
      <c r="AX54" s="112"/>
      <c r="AY54" s="112"/>
      <c r="AZ54" s="112"/>
      <c r="BA54" s="112"/>
      <c r="BB54" s="112"/>
      <c r="BC54" s="112"/>
      <c r="BD54" s="112"/>
      <c r="BE54" s="112"/>
      <c r="BF54" s="112"/>
      <c r="BG54" s="112"/>
      <c r="BH54" s="112"/>
      <c r="BI54" s="112"/>
      <c r="BJ54" s="112"/>
      <c r="BK54" s="113"/>
      <c r="BL54" s="111">
        <f>データ!$D$10</f>
        <v>42370</v>
      </c>
      <c r="BM54" s="112"/>
      <c r="BN54" s="112"/>
      <c r="BO54" s="112"/>
      <c r="BP54" s="112"/>
      <c r="BQ54" s="112"/>
      <c r="BR54" s="112"/>
      <c r="BS54" s="112"/>
      <c r="BT54" s="112"/>
      <c r="BU54" s="112"/>
      <c r="BV54" s="112"/>
      <c r="BW54" s="112"/>
      <c r="BX54" s="112"/>
      <c r="BY54" s="112"/>
      <c r="BZ54" s="112"/>
      <c r="CA54" s="112"/>
      <c r="CB54" s="112"/>
      <c r="CC54" s="112"/>
      <c r="CD54" s="112"/>
      <c r="CE54" s="113"/>
      <c r="CF54" s="111">
        <f>データ!$E$10</f>
        <v>42736</v>
      </c>
      <c r="CG54" s="112"/>
      <c r="CH54" s="112"/>
      <c r="CI54" s="112"/>
      <c r="CJ54" s="112"/>
      <c r="CK54" s="112"/>
      <c r="CL54" s="112"/>
      <c r="CM54" s="112"/>
      <c r="CN54" s="112"/>
      <c r="CO54" s="112"/>
      <c r="CP54" s="112"/>
      <c r="CQ54" s="112"/>
      <c r="CR54" s="112"/>
      <c r="CS54" s="112"/>
      <c r="CT54" s="112"/>
      <c r="CU54" s="112"/>
      <c r="CV54" s="112"/>
      <c r="CW54" s="112"/>
      <c r="CX54" s="112"/>
      <c r="CY54" s="113"/>
      <c r="CZ54" s="111">
        <f>データ!$F$10</f>
        <v>43101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f>データ!$B$10</f>
        <v>41640</v>
      </c>
      <c r="ES54" s="112"/>
      <c r="ET54" s="112"/>
      <c r="EU54" s="112"/>
      <c r="EV54" s="112"/>
      <c r="EW54" s="112"/>
      <c r="EX54" s="112"/>
      <c r="EY54" s="112"/>
      <c r="EZ54" s="112"/>
      <c r="FA54" s="112"/>
      <c r="FB54" s="112"/>
      <c r="FC54" s="112"/>
      <c r="FD54" s="112"/>
      <c r="FE54" s="112"/>
      <c r="FF54" s="112"/>
      <c r="FG54" s="112"/>
      <c r="FH54" s="112"/>
      <c r="FI54" s="112"/>
      <c r="FJ54" s="112"/>
      <c r="FK54" s="113"/>
      <c r="FL54" s="111">
        <f>データ!$C$10</f>
        <v>42005</v>
      </c>
      <c r="FM54" s="112"/>
      <c r="FN54" s="112"/>
      <c r="FO54" s="112"/>
      <c r="FP54" s="112"/>
      <c r="FQ54" s="112"/>
      <c r="FR54" s="112"/>
      <c r="FS54" s="112"/>
      <c r="FT54" s="112"/>
      <c r="FU54" s="112"/>
      <c r="FV54" s="112"/>
      <c r="FW54" s="112"/>
      <c r="FX54" s="112"/>
      <c r="FY54" s="112"/>
      <c r="FZ54" s="112"/>
      <c r="GA54" s="112"/>
      <c r="GB54" s="112"/>
      <c r="GC54" s="112"/>
      <c r="GD54" s="112"/>
      <c r="GE54" s="113"/>
      <c r="GF54" s="111">
        <f>データ!$D$10</f>
        <v>42370</v>
      </c>
      <c r="GG54" s="112"/>
      <c r="GH54" s="112"/>
      <c r="GI54" s="112"/>
      <c r="GJ54" s="112"/>
      <c r="GK54" s="112"/>
      <c r="GL54" s="112"/>
      <c r="GM54" s="112"/>
      <c r="GN54" s="112"/>
      <c r="GO54" s="112"/>
      <c r="GP54" s="112"/>
      <c r="GQ54" s="112"/>
      <c r="GR54" s="112"/>
      <c r="GS54" s="112"/>
      <c r="GT54" s="112"/>
      <c r="GU54" s="112"/>
      <c r="GV54" s="112"/>
      <c r="GW54" s="112"/>
      <c r="GX54" s="112"/>
      <c r="GY54" s="113"/>
      <c r="GZ54" s="111">
        <f>データ!$E$10</f>
        <v>42736</v>
      </c>
      <c r="HA54" s="112"/>
      <c r="HB54" s="112"/>
      <c r="HC54" s="112"/>
      <c r="HD54" s="112"/>
      <c r="HE54" s="112"/>
      <c r="HF54" s="112"/>
      <c r="HG54" s="112"/>
      <c r="HH54" s="112"/>
      <c r="HI54" s="112"/>
      <c r="HJ54" s="112"/>
      <c r="HK54" s="112"/>
      <c r="HL54" s="112"/>
      <c r="HM54" s="112"/>
      <c r="HN54" s="112"/>
      <c r="HO54" s="112"/>
      <c r="HP54" s="112"/>
      <c r="HQ54" s="112"/>
      <c r="HR54" s="112"/>
      <c r="HS54" s="113"/>
      <c r="HT54" s="111">
        <f>データ!$F$10</f>
        <v>43101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f>データ!$B$10</f>
        <v>41640</v>
      </c>
      <c r="JM54" s="112"/>
      <c r="JN54" s="112"/>
      <c r="JO54" s="112"/>
      <c r="JP54" s="112"/>
      <c r="JQ54" s="112"/>
      <c r="JR54" s="112"/>
      <c r="JS54" s="112"/>
      <c r="JT54" s="112"/>
      <c r="JU54" s="112"/>
      <c r="JV54" s="112"/>
      <c r="JW54" s="112"/>
      <c r="JX54" s="112"/>
      <c r="JY54" s="112"/>
      <c r="JZ54" s="112"/>
      <c r="KA54" s="112"/>
      <c r="KB54" s="112"/>
      <c r="KC54" s="112"/>
      <c r="KD54" s="112"/>
      <c r="KE54" s="113"/>
      <c r="KF54" s="111">
        <f>データ!$C$10</f>
        <v>42005</v>
      </c>
      <c r="KG54" s="112"/>
      <c r="KH54" s="112"/>
      <c r="KI54" s="112"/>
      <c r="KJ54" s="112"/>
      <c r="KK54" s="112"/>
      <c r="KL54" s="112"/>
      <c r="KM54" s="112"/>
      <c r="KN54" s="112"/>
      <c r="KO54" s="112"/>
      <c r="KP54" s="112"/>
      <c r="KQ54" s="112"/>
      <c r="KR54" s="112"/>
      <c r="KS54" s="112"/>
      <c r="KT54" s="112"/>
      <c r="KU54" s="112"/>
      <c r="KV54" s="112"/>
      <c r="KW54" s="112"/>
      <c r="KX54" s="112"/>
      <c r="KY54" s="113"/>
      <c r="KZ54" s="111">
        <f>データ!$D$10</f>
        <v>42370</v>
      </c>
      <c r="LA54" s="112"/>
      <c r="LB54" s="112"/>
      <c r="LC54" s="112"/>
      <c r="LD54" s="112"/>
      <c r="LE54" s="112"/>
      <c r="LF54" s="112"/>
      <c r="LG54" s="112"/>
      <c r="LH54" s="112"/>
      <c r="LI54" s="112"/>
      <c r="LJ54" s="112"/>
      <c r="LK54" s="112"/>
      <c r="LL54" s="112"/>
      <c r="LM54" s="112"/>
      <c r="LN54" s="112"/>
      <c r="LO54" s="112"/>
      <c r="LP54" s="112"/>
      <c r="LQ54" s="112"/>
      <c r="LR54" s="112"/>
      <c r="LS54" s="113"/>
      <c r="LT54" s="111">
        <f>データ!$E$10</f>
        <v>42736</v>
      </c>
      <c r="LU54" s="112"/>
      <c r="LV54" s="112"/>
      <c r="LW54" s="112"/>
      <c r="LX54" s="112"/>
      <c r="LY54" s="112"/>
      <c r="LZ54" s="112"/>
      <c r="MA54" s="112"/>
      <c r="MB54" s="112"/>
      <c r="MC54" s="112"/>
      <c r="MD54" s="112"/>
      <c r="ME54" s="112"/>
      <c r="MF54" s="112"/>
      <c r="MG54" s="112"/>
      <c r="MH54" s="112"/>
      <c r="MI54" s="112"/>
      <c r="MJ54" s="112"/>
      <c r="MK54" s="112"/>
      <c r="ML54" s="112"/>
      <c r="MM54" s="113"/>
      <c r="MN54" s="111">
        <f>データ!$F$10</f>
        <v>43101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f>データ!$B$10</f>
        <v>41640</v>
      </c>
      <c r="OG54" s="112"/>
      <c r="OH54" s="112"/>
      <c r="OI54" s="112"/>
      <c r="OJ54" s="112"/>
      <c r="OK54" s="112"/>
      <c r="OL54" s="112"/>
      <c r="OM54" s="112"/>
      <c r="ON54" s="112"/>
      <c r="OO54" s="112"/>
      <c r="OP54" s="112"/>
      <c r="OQ54" s="112"/>
      <c r="OR54" s="112"/>
      <c r="OS54" s="112"/>
      <c r="OT54" s="112"/>
      <c r="OU54" s="112"/>
      <c r="OV54" s="112"/>
      <c r="OW54" s="112"/>
      <c r="OX54" s="112"/>
      <c r="OY54" s="113"/>
      <c r="OZ54" s="111">
        <f>データ!$C$10</f>
        <v>42005</v>
      </c>
      <c r="PA54" s="112"/>
      <c r="PB54" s="112"/>
      <c r="PC54" s="112"/>
      <c r="PD54" s="112"/>
      <c r="PE54" s="112"/>
      <c r="PF54" s="112"/>
      <c r="PG54" s="112"/>
      <c r="PH54" s="112"/>
      <c r="PI54" s="112"/>
      <c r="PJ54" s="112"/>
      <c r="PK54" s="112"/>
      <c r="PL54" s="112"/>
      <c r="PM54" s="112"/>
      <c r="PN54" s="112"/>
      <c r="PO54" s="112"/>
      <c r="PP54" s="112"/>
      <c r="PQ54" s="112"/>
      <c r="PR54" s="112"/>
      <c r="PS54" s="113"/>
      <c r="PT54" s="111">
        <f>データ!$D$10</f>
        <v>42370</v>
      </c>
      <c r="PU54" s="112"/>
      <c r="PV54" s="112"/>
      <c r="PW54" s="112"/>
      <c r="PX54" s="112"/>
      <c r="PY54" s="112"/>
      <c r="PZ54" s="112"/>
      <c r="QA54" s="112"/>
      <c r="QB54" s="112"/>
      <c r="QC54" s="112"/>
      <c r="QD54" s="112"/>
      <c r="QE54" s="112"/>
      <c r="QF54" s="112"/>
      <c r="QG54" s="112"/>
      <c r="QH54" s="112"/>
      <c r="QI54" s="112"/>
      <c r="QJ54" s="112"/>
      <c r="QK54" s="112"/>
      <c r="QL54" s="112"/>
      <c r="QM54" s="113"/>
      <c r="QN54" s="111">
        <f>データ!$E$10</f>
        <v>42736</v>
      </c>
      <c r="QO54" s="112"/>
      <c r="QP54" s="112"/>
      <c r="QQ54" s="112"/>
      <c r="QR54" s="112"/>
      <c r="QS54" s="112"/>
      <c r="QT54" s="112"/>
      <c r="QU54" s="112"/>
      <c r="QV54" s="112"/>
      <c r="QW54" s="112"/>
      <c r="QX54" s="112"/>
      <c r="QY54" s="112"/>
      <c r="QZ54" s="112"/>
      <c r="RA54" s="112"/>
      <c r="RB54" s="112"/>
      <c r="RC54" s="112"/>
      <c r="RD54" s="112"/>
      <c r="RE54" s="112"/>
      <c r="RF54" s="112"/>
      <c r="RG54" s="113"/>
      <c r="RH54" s="111">
        <f>データ!$F$10</f>
        <v>43101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128.31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131.38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143.07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146.33000000000001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146.54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12.19</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11.88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10.9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10.66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10.65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83.72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84.28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85.21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80.75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83.13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92.35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92.21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92.21</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92.16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92.12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118.2</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119.5</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118.99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119.17</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117.72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17.100000000000001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16.91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16.850000000000001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16.8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17.03</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57.65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57.55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57.69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58.56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79.2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f>データ!$B$10</f>
        <v>41640</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f>データ!$C$10</f>
        <v>42005</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f>データ!$D$10</f>
        <v>42370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f>データ!$E$10</f>
        <v>42736</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f>データ!$F$10</f>
        <v>43101</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f>データ!$B$10</f>
        <v>41640</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f>データ!$C$10</f>
        <v>42005</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f>データ!$D$10</f>
        <v>42370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f>データ!$E$10</f>
        <v>42736</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f>データ!$F$10</f>
        <v>43101</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f>データ!$B$10</f>
        <v>41640</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f>データ!$C$10</f>
        <v>42005</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f>データ!$D$10</f>
        <v>42370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f>データ!$E$10</f>
        <v>42736</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f>データ!$F$10</f>
        <v>43101</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53.3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54.78</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56.23</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57.36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58.48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12.92</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23.22</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25.68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25.68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26.67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【118.92】</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【26.31】</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【450.05】</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【246.04】</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【114.16】</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【18.71】</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【55.52】</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【77.10】</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【58.53】</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【45.47】</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【0.16】</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Vqy2XZ7WrW9Xi1pBVcsdQ+mVIOqtS9zd0INz5ZjW9s8K5vz6d1vgxihZwyTZYVUrvN4mKUb6vnLOvEkIL2uvw==" saltValue="y1KP0Dj1dmz3hTeOMNCNE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134.96</v>
      </c>
      <c r="U6" s="52">
        <f>U7</f>
        <v>137.94999999999999</v>
      </c>
      <c r="V6" s="52">
        <f>V7</f>
        <v>149.51</v>
      </c>
      <c r="W6" s="52">
        <f>W7</f>
        <v>144.57</v>
      </c>
      <c r="X6" s="52">
        <f t="shared" si="3"/>
        <v>144.66999999999999</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4.53</v>
      </c>
      <c r="AQ6" s="52">
        <f>AQ7</f>
        <v>43.23</v>
      </c>
      <c r="AR6" s="52">
        <f>AR7</f>
        <v>62.86</v>
      </c>
      <c r="AS6" s="52">
        <f>AS7</f>
        <v>153.62</v>
      </c>
      <c r="AT6" s="52">
        <f t="shared" si="3"/>
        <v>277.44</v>
      </c>
      <c r="AU6" s="52">
        <f t="shared" si="3"/>
        <v>221.79</v>
      </c>
      <c r="AV6" s="52">
        <f t="shared" si="3"/>
        <v>312.67</v>
      </c>
      <c r="AW6" s="52">
        <f t="shared" si="3"/>
        <v>345.05</v>
      </c>
      <c r="AX6" s="52">
        <f t="shared" si="3"/>
        <v>379.14</v>
      </c>
      <c r="AY6" s="52">
        <f t="shared" si="3"/>
        <v>394.58</v>
      </c>
      <c r="AZ6" s="50" t="str">
        <f>IF(AZ7="-","【-】","【"&amp;SUBSTITUTE(TEXT(AZ7,"#,##0.00"),"-","△")&amp;"】")</f>
        <v>【450.05】</v>
      </c>
      <c r="BA6" s="52">
        <f t="shared" si="3"/>
        <v>791.37</v>
      </c>
      <c r="BB6" s="52">
        <f>BB7</f>
        <v>730.22</v>
      </c>
      <c r="BC6" s="52">
        <f>BC7</f>
        <v>666.9</v>
      </c>
      <c r="BD6" s="52">
        <f>BD7</f>
        <v>629.82000000000005</v>
      </c>
      <c r="BE6" s="52">
        <f t="shared" si="3"/>
        <v>600.54</v>
      </c>
      <c r="BF6" s="52">
        <f t="shared" si="3"/>
        <v>297.23</v>
      </c>
      <c r="BG6" s="52">
        <f t="shared" si="3"/>
        <v>272.8</v>
      </c>
      <c r="BH6" s="52">
        <f t="shared" si="3"/>
        <v>255.89</v>
      </c>
      <c r="BI6" s="52">
        <f t="shared" si="3"/>
        <v>242.57</v>
      </c>
      <c r="BJ6" s="52">
        <f t="shared" si="3"/>
        <v>235.79</v>
      </c>
      <c r="BK6" s="50" t="str">
        <f>IF(BK7="-","【-】","【"&amp;SUBSTITUTE(TEXT(BK7,"#,##0.00"),"-","△")&amp;"】")</f>
        <v>【246.04】</v>
      </c>
      <c r="BL6" s="52">
        <f t="shared" si="3"/>
        <v>128.31</v>
      </c>
      <c r="BM6" s="52">
        <f>BM7</f>
        <v>131.38</v>
      </c>
      <c r="BN6" s="52">
        <f>BN7</f>
        <v>143.07</v>
      </c>
      <c r="BO6" s="52">
        <f>BO7</f>
        <v>146.33000000000001</v>
      </c>
      <c r="BP6" s="52">
        <f t="shared" si="3"/>
        <v>146.54</v>
      </c>
      <c r="BQ6" s="52">
        <f t="shared" si="3"/>
        <v>118.2</v>
      </c>
      <c r="BR6" s="52">
        <f t="shared" si="3"/>
        <v>119.5</v>
      </c>
      <c r="BS6" s="52">
        <f t="shared" si="3"/>
        <v>118.99</v>
      </c>
      <c r="BT6" s="52">
        <f t="shared" si="3"/>
        <v>119.17</v>
      </c>
      <c r="BU6" s="52">
        <f t="shared" si="3"/>
        <v>117.72</v>
      </c>
      <c r="BV6" s="50" t="str">
        <f>IF(BV7="-","【-】","【"&amp;SUBSTITUTE(TEXT(BV7,"#,##0.00"),"-","△")&amp;"】")</f>
        <v>【114.16】</v>
      </c>
      <c r="BW6" s="52">
        <f t="shared" si="3"/>
        <v>12.19</v>
      </c>
      <c r="BX6" s="52">
        <f>BX7</f>
        <v>11.88</v>
      </c>
      <c r="BY6" s="52">
        <f>BY7</f>
        <v>10.9</v>
      </c>
      <c r="BZ6" s="52">
        <f>BZ7</f>
        <v>10.66</v>
      </c>
      <c r="CA6" s="52">
        <f t="shared" si="3"/>
        <v>10.65</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83.72</v>
      </c>
      <c r="CI6" s="52">
        <f>CI7</f>
        <v>84.28</v>
      </c>
      <c r="CJ6" s="52">
        <f>CJ7</f>
        <v>85.21</v>
      </c>
      <c r="CK6" s="52">
        <f>CK7</f>
        <v>80.75</v>
      </c>
      <c r="CL6" s="52">
        <f t="shared" si="5"/>
        <v>83.13</v>
      </c>
      <c r="CM6" s="52">
        <f t="shared" si="5"/>
        <v>57.65</v>
      </c>
      <c r="CN6" s="52">
        <f t="shared" si="5"/>
        <v>57.52</v>
      </c>
      <c r="CO6" s="52">
        <f t="shared" si="5"/>
        <v>57.55</v>
      </c>
      <c r="CP6" s="52">
        <f t="shared" si="5"/>
        <v>57.69</v>
      </c>
      <c r="CQ6" s="52">
        <f t="shared" si="5"/>
        <v>58.56</v>
      </c>
      <c r="CR6" s="50" t="str">
        <f>IF(CR7="-","【-】","【"&amp;SUBSTITUTE(TEXT(CR7,"#,##0.00"),"-","△")&amp;"】")</f>
        <v>【55.52】</v>
      </c>
      <c r="CS6" s="52">
        <f t="shared" ref="CS6:DB6" si="6">CS7</f>
        <v>92.35</v>
      </c>
      <c r="CT6" s="52">
        <f>CT7</f>
        <v>92.21</v>
      </c>
      <c r="CU6" s="52">
        <f>CU7</f>
        <v>92.21</v>
      </c>
      <c r="CV6" s="52">
        <f>CV7</f>
        <v>92.16</v>
      </c>
      <c r="CW6" s="52">
        <f t="shared" si="6"/>
        <v>92.12</v>
      </c>
      <c r="CX6" s="52">
        <f t="shared" si="6"/>
        <v>79.72</v>
      </c>
      <c r="CY6" s="52">
        <f t="shared" si="6"/>
        <v>79.7</v>
      </c>
      <c r="CZ6" s="52">
        <f t="shared" si="6"/>
        <v>79.42</v>
      </c>
      <c r="DA6" s="52">
        <f t="shared" si="6"/>
        <v>79.2</v>
      </c>
      <c r="DB6" s="52">
        <f t="shared" si="6"/>
        <v>80.5</v>
      </c>
      <c r="DC6" s="50" t="str">
        <f>IF(DC7="-","【-】","【"&amp;SUBSTITUTE(TEXT(DC7,"#,##0.00"),"-","△")&amp;"】")</f>
        <v>【77.10】</v>
      </c>
      <c r="DD6" s="52">
        <f t="shared" ref="DD6:DM6" si="7">DD7</f>
        <v>53.3</v>
      </c>
      <c r="DE6" s="52">
        <f>DE7</f>
        <v>54.78</v>
      </c>
      <c r="DF6" s="52">
        <f>DF7</f>
        <v>56.23</v>
      </c>
      <c r="DG6" s="52">
        <f>DG7</f>
        <v>57.36</v>
      </c>
      <c r="DH6" s="52">
        <f t="shared" si="7"/>
        <v>58.48</v>
      </c>
      <c r="DI6" s="52">
        <f t="shared" si="7"/>
        <v>56.41</v>
      </c>
      <c r="DJ6" s="52">
        <f t="shared" si="7"/>
        <v>57.35</v>
      </c>
      <c r="DK6" s="52">
        <f t="shared" si="7"/>
        <v>57.93</v>
      </c>
      <c r="DL6" s="52">
        <f t="shared" si="7"/>
        <v>58.88</v>
      </c>
      <c r="DM6" s="52">
        <f t="shared" si="7"/>
        <v>59.48</v>
      </c>
      <c r="DN6" s="50" t="str">
        <f>IF(DN7="-","【-】","【"&amp;SUBSTITUTE(TEXT(DN7,"#,##0.00"),"-","△")&amp;"】")</f>
        <v>【58.53】</v>
      </c>
      <c r="DO6" s="52">
        <f t="shared" ref="DO6:DX6" si="8">DO7</f>
        <v>12.92</v>
      </c>
      <c r="DP6" s="52">
        <f>DP7</f>
        <v>23.22</v>
      </c>
      <c r="DQ6" s="52">
        <f>DQ7</f>
        <v>25.68</v>
      </c>
      <c r="DR6" s="52">
        <f>DR7</f>
        <v>25.68</v>
      </c>
      <c r="DS6" s="52">
        <f t="shared" si="8"/>
        <v>26.67</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622300</v>
      </c>
      <c r="L7" s="54" t="s">
        <v>96</v>
      </c>
      <c r="M7" s="55">
        <v>2</v>
      </c>
      <c r="N7" s="55">
        <v>517340</v>
      </c>
      <c r="O7" s="56" t="s">
        <v>97</v>
      </c>
      <c r="P7" s="56">
        <v>50.4</v>
      </c>
      <c r="Q7" s="55">
        <v>63</v>
      </c>
      <c r="R7" s="55">
        <v>573270</v>
      </c>
      <c r="S7" s="54" t="s">
        <v>98</v>
      </c>
      <c r="T7" s="57">
        <v>134.96</v>
      </c>
      <c r="U7" s="57">
        <v>137.94999999999999</v>
      </c>
      <c r="V7" s="57">
        <v>149.51</v>
      </c>
      <c r="W7" s="57">
        <v>144.57</v>
      </c>
      <c r="X7" s="57">
        <v>144.66999999999999</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4.53</v>
      </c>
      <c r="AQ7" s="57">
        <v>43.23</v>
      </c>
      <c r="AR7" s="57">
        <v>62.86</v>
      </c>
      <c r="AS7" s="57">
        <v>153.62</v>
      </c>
      <c r="AT7" s="57">
        <v>277.44</v>
      </c>
      <c r="AU7" s="57">
        <v>221.79</v>
      </c>
      <c r="AV7" s="57">
        <v>312.67</v>
      </c>
      <c r="AW7" s="57">
        <v>345.05</v>
      </c>
      <c r="AX7" s="57">
        <v>379.14</v>
      </c>
      <c r="AY7" s="57">
        <v>394.58</v>
      </c>
      <c r="AZ7" s="57">
        <v>450.05</v>
      </c>
      <c r="BA7" s="57">
        <v>791.37</v>
      </c>
      <c r="BB7" s="57">
        <v>730.22</v>
      </c>
      <c r="BC7" s="57">
        <v>666.9</v>
      </c>
      <c r="BD7" s="57">
        <v>629.82000000000005</v>
      </c>
      <c r="BE7" s="57">
        <v>600.54</v>
      </c>
      <c r="BF7" s="57">
        <v>297.23</v>
      </c>
      <c r="BG7" s="57">
        <v>272.8</v>
      </c>
      <c r="BH7" s="57">
        <v>255.89</v>
      </c>
      <c r="BI7" s="57">
        <v>242.57</v>
      </c>
      <c r="BJ7" s="57">
        <v>235.79</v>
      </c>
      <c r="BK7" s="57">
        <v>246.04</v>
      </c>
      <c r="BL7" s="57">
        <v>128.31</v>
      </c>
      <c r="BM7" s="57">
        <v>131.38</v>
      </c>
      <c r="BN7" s="57">
        <v>143.07</v>
      </c>
      <c r="BO7" s="57">
        <v>146.33000000000001</v>
      </c>
      <c r="BP7" s="57">
        <v>146.54</v>
      </c>
      <c r="BQ7" s="57">
        <v>118.2</v>
      </c>
      <c r="BR7" s="57">
        <v>119.5</v>
      </c>
      <c r="BS7" s="57">
        <v>118.99</v>
      </c>
      <c r="BT7" s="57">
        <v>119.17</v>
      </c>
      <c r="BU7" s="57">
        <v>117.72</v>
      </c>
      <c r="BV7" s="57">
        <v>114.16</v>
      </c>
      <c r="BW7" s="57">
        <v>12.19</v>
      </c>
      <c r="BX7" s="57">
        <v>11.88</v>
      </c>
      <c r="BY7" s="57">
        <v>10.9</v>
      </c>
      <c r="BZ7" s="57">
        <v>10.66</v>
      </c>
      <c r="CA7" s="57">
        <v>10.65</v>
      </c>
      <c r="CB7" s="57">
        <v>17.100000000000001</v>
      </c>
      <c r="CC7" s="57">
        <v>16.91</v>
      </c>
      <c r="CD7" s="57">
        <v>16.850000000000001</v>
      </c>
      <c r="CE7" s="57">
        <v>16.8</v>
      </c>
      <c r="CF7" s="57">
        <v>17.03</v>
      </c>
      <c r="CG7" s="57">
        <v>18.71</v>
      </c>
      <c r="CH7" s="57">
        <v>83.72</v>
      </c>
      <c r="CI7" s="57">
        <v>84.28</v>
      </c>
      <c r="CJ7" s="57">
        <v>85.21</v>
      </c>
      <c r="CK7" s="57">
        <v>80.75</v>
      </c>
      <c r="CL7" s="57">
        <v>83.13</v>
      </c>
      <c r="CM7" s="57">
        <v>57.65</v>
      </c>
      <c r="CN7" s="57">
        <v>57.52</v>
      </c>
      <c r="CO7" s="57">
        <v>57.55</v>
      </c>
      <c r="CP7" s="57">
        <v>57.69</v>
      </c>
      <c r="CQ7" s="57">
        <v>58.56</v>
      </c>
      <c r="CR7" s="57">
        <v>55.52</v>
      </c>
      <c r="CS7" s="57">
        <v>92.35</v>
      </c>
      <c r="CT7" s="57">
        <v>92.21</v>
      </c>
      <c r="CU7" s="57">
        <v>92.21</v>
      </c>
      <c r="CV7" s="57">
        <v>92.16</v>
      </c>
      <c r="CW7" s="57">
        <v>92.12</v>
      </c>
      <c r="CX7" s="57">
        <v>79.72</v>
      </c>
      <c r="CY7" s="57">
        <v>79.7</v>
      </c>
      <c r="CZ7" s="57">
        <v>79.42</v>
      </c>
      <c r="DA7" s="57">
        <v>79.2</v>
      </c>
      <c r="DB7" s="57">
        <v>80.5</v>
      </c>
      <c r="DC7" s="57">
        <v>77.099999999999994</v>
      </c>
      <c r="DD7" s="57">
        <v>53.3</v>
      </c>
      <c r="DE7" s="57">
        <v>54.78</v>
      </c>
      <c r="DF7" s="57">
        <v>56.23</v>
      </c>
      <c r="DG7" s="57">
        <v>57.36</v>
      </c>
      <c r="DH7" s="57">
        <v>58.48</v>
      </c>
      <c r="DI7" s="57">
        <v>56.41</v>
      </c>
      <c r="DJ7" s="57">
        <v>57.35</v>
      </c>
      <c r="DK7" s="57">
        <v>57.93</v>
      </c>
      <c r="DL7" s="57">
        <v>58.88</v>
      </c>
      <c r="DM7" s="57">
        <v>59.48</v>
      </c>
      <c r="DN7" s="57">
        <v>58.53</v>
      </c>
      <c r="DO7" s="57">
        <v>12.92</v>
      </c>
      <c r="DP7" s="57">
        <v>23.22</v>
      </c>
      <c r="DQ7" s="57">
        <v>25.68</v>
      </c>
      <c r="DR7" s="57">
        <v>25.68</v>
      </c>
      <c r="DS7" s="57">
        <v>26.67</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134.96</v>
      </c>
      <c r="V11" s="64">
        <f>IF(U6="-",NA(),U6)</f>
        <v>137.94999999999999</v>
      </c>
      <c r="W11" s="64">
        <f>IF(V6="-",NA(),V6)</f>
        <v>149.51</v>
      </c>
      <c r="X11" s="64">
        <f>IF(W6="-",NA(),W6)</f>
        <v>144.57</v>
      </c>
      <c r="Y11" s="64">
        <f>IF(X6="-",NA(),X6)</f>
        <v>144.66999999999999</v>
      </c>
      <c r="AE11" s="63" t="s">
        <v>23</v>
      </c>
      <c r="AF11" s="64">
        <f>IF(AE6="-",NA(),AE6)</f>
        <v>0</v>
      </c>
      <c r="AG11" s="64">
        <f>IF(AF6="-",NA(),AF6)</f>
        <v>0</v>
      </c>
      <c r="AH11" s="64">
        <f>IF(AG6="-",NA(),AG6)</f>
        <v>0</v>
      </c>
      <c r="AI11" s="64">
        <f>IF(AH6="-",NA(),AH6)</f>
        <v>0</v>
      </c>
      <c r="AJ11" s="64">
        <f>IF(AI6="-",NA(),AI6)</f>
        <v>0</v>
      </c>
      <c r="AP11" s="63" t="s">
        <v>23</v>
      </c>
      <c r="AQ11" s="64">
        <f>IF(AP6="-",NA(),AP6)</f>
        <v>4.53</v>
      </c>
      <c r="AR11" s="64">
        <f>IF(AQ6="-",NA(),AQ6)</f>
        <v>43.23</v>
      </c>
      <c r="AS11" s="64">
        <f>IF(AR6="-",NA(),AR6)</f>
        <v>62.86</v>
      </c>
      <c r="AT11" s="64">
        <f>IF(AS6="-",NA(),AS6)</f>
        <v>153.62</v>
      </c>
      <c r="AU11" s="64">
        <f>IF(AT6="-",NA(),AT6)</f>
        <v>277.44</v>
      </c>
      <c r="BA11" s="63" t="s">
        <v>23</v>
      </c>
      <c r="BB11" s="64">
        <f>IF(BA6="-",NA(),BA6)</f>
        <v>791.37</v>
      </c>
      <c r="BC11" s="64">
        <f>IF(BB6="-",NA(),BB6)</f>
        <v>730.22</v>
      </c>
      <c r="BD11" s="64">
        <f>IF(BC6="-",NA(),BC6)</f>
        <v>666.9</v>
      </c>
      <c r="BE11" s="64">
        <f>IF(BD6="-",NA(),BD6)</f>
        <v>629.82000000000005</v>
      </c>
      <c r="BF11" s="64">
        <f>IF(BE6="-",NA(),BE6)</f>
        <v>600.54</v>
      </c>
      <c r="BL11" s="63" t="s">
        <v>23</v>
      </c>
      <c r="BM11" s="64">
        <f>IF(BL6="-",NA(),BL6)</f>
        <v>128.31</v>
      </c>
      <c r="BN11" s="64">
        <f>IF(BM6="-",NA(),BM6)</f>
        <v>131.38</v>
      </c>
      <c r="BO11" s="64">
        <f>IF(BN6="-",NA(),BN6)</f>
        <v>143.07</v>
      </c>
      <c r="BP11" s="64">
        <f>IF(BO6="-",NA(),BO6)</f>
        <v>146.33000000000001</v>
      </c>
      <c r="BQ11" s="64">
        <f>IF(BP6="-",NA(),BP6)</f>
        <v>146.54</v>
      </c>
      <c r="BW11" s="63" t="s">
        <v>23</v>
      </c>
      <c r="BX11" s="64">
        <f>IF(BW6="-",NA(),BW6)</f>
        <v>12.19</v>
      </c>
      <c r="BY11" s="64">
        <f>IF(BX6="-",NA(),BX6)</f>
        <v>11.88</v>
      </c>
      <c r="BZ11" s="64">
        <f>IF(BY6="-",NA(),BY6)</f>
        <v>10.9</v>
      </c>
      <c r="CA11" s="64">
        <f>IF(BZ6="-",NA(),BZ6)</f>
        <v>10.66</v>
      </c>
      <c r="CB11" s="64">
        <f>IF(CA6="-",NA(),CA6)</f>
        <v>10.65</v>
      </c>
      <c r="CH11" s="63" t="s">
        <v>23</v>
      </c>
      <c r="CI11" s="64">
        <f>IF(CH6="-",NA(),CH6)</f>
        <v>83.72</v>
      </c>
      <c r="CJ11" s="64">
        <f>IF(CI6="-",NA(),CI6)</f>
        <v>84.28</v>
      </c>
      <c r="CK11" s="64">
        <f>IF(CJ6="-",NA(),CJ6)</f>
        <v>85.21</v>
      </c>
      <c r="CL11" s="64">
        <f>IF(CK6="-",NA(),CK6)</f>
        <v>80.75</v>
      </c>
      <c r="CM11" s="64">
        <f>IF(CL6="-",NA(),CL6)</f>
        <v>83.13</v>
      </c>
      <c r="CS11" s="63" t="s">
        <v>23</v>
      </c>
      <c r="CT11" s="64">
        <f>IF(CS6="-",NA(),CS6)</f>
        <v>92.35</v>
      </c>
      <c r="CU11" s="64">
        <f>IF(CT6="-",NA(),CT6)</f>
        <v>92.21</v>
      </c>
      <c r="CV11" s="64">
        <f>IF(CU6="-",NA(),CU6)</f>
        <v>92.21</v>
      </c>
      <c r="CW11" s="64">
        <f>IF(CV6="-",NA(),CV6)</f>
        <v>92.16</v>
      </c>
      <c r="CX11" s="64">
        <f>IF(CW6="-",NA(),CW6)</f>
        <v>92.12</v>
      </c>
      <c r="DD11" s="63" t="s">
        <v>23</v>
      </c>
      <c r="DE11" s="64">
        <f>IF(DD6="-",NA(),DD6)</f>
        <v>53.3</v>
      </c>
      <c r="DF11" s="64">
        <f>IF(DE6="-",NA(),DE6)</f>
        <v>54.78</v>
      </c>
      <c r="DG11" s="64">
        <f>IF(DF6="-",NA(),DF6)</f>
        <v>56.23</v>
      </c>
      <c r="DH11" s="64">
        <f>IF(DG6="-",NA(),DG6)</f>
        <v>57.36</v>
      </c>
      <c r="DI11" s="64">
        <f>IF(DH6="-",NA(),DH6)</f>
        <v>58.48</v>
      </c>
      <c r="DO11" s="63" t="s">
        <v>23</v>
      </c>
      <c r="DP11" s="64">
        <f>IF(DO6="-",NA(),DO6)</f>
        <v>12.92</v>
      </c>
      <c r="DQ11" s="64">
        <f>IF(DP6="-",NA(),DP6)</f>
        <v>23.22</v>
      </c>
      <c r="DR11" s="64">
        <f>IF(DQ6="-",NA(),DQ6)</f>
        <v>25.68</v>
      </c>
      <c r="DS11" s="64">
        <f>IF(DR6="-",NA(),DR6)</f>
        <v>25.68</v>
      </c>
      <c r="DT11" s="64">
        <f>IF(DS6="-",NA(),DS6)</f>
        <v>26.67</v>
      </c>
      <c r="DZ11" s="63" t="s">
        <v>23</v>
      </c>
      <c r="EA11" s="64">
        <f>IF(DZ6="-",NA(),DZ6)</f>
        <v>0</v>
      </c>
      <c r="EB11" s="64">
        <f>IF(EA6="-",NA(),EA6)</f>
        <v>0</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高津晴美</cp:lastModifiedBy>
  <cp:lastPrinted>2020-01-29T02:06:55Z</cp:lastPrinted>
  <dcterms:created xsi:type="dcterms:W3CDTF">2019-12-05T07:47:10Z</dcterms:created>
  <dcterms:modified xsi:type="dcterms:W3CDTF">2020-01-29T02:10:31Z</dcterms:modified>
  <cp:category/>
</cp:coreProperties>
</file>